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I:\Werkgevers\Gegevensinwinning\UPA\Rekenvoorbeelden\Molenaars\2021\"/>
    </mc:Choice>
  </mc:AlternateContent>
  <xr:revisionPtr revIDLastSave="0" documentId="13_ncr:1_{944FE08D-DBA1-41E8-AA7C-8A2553F95142}" xr6:coauthVersionLast="47" xr6:coauthVersionMax="47" xr10:uidLastSave="{00000000-0000-0000-0000-000000000000}"/>
  <bookViews>
    <workbookView xWindow="28995" yWindow="180" windowWidth="28470" windowHeight="15435" tabRatio="775" xr2:uid="{00000000-000D-0000-FFFF-FFFF00000000}"/>
  </bookViews>
  <sheets>
    <sheet name="Parameters" sheetId="12" r:id="rId1"/>
    <sheet name="Maand" sheetId="2" r:id="rId2"/>
    <sheet name="4-weken" sheetId="13" r:id="rId3"/>
  </sheets>
  <definedNames>
    <definedName name="Aantal_dagen_deelname" localSheetId="2">'4-weken'!A$9</definedName>
    <definedName name="Aantal_dagen_deelname">Maand!A$9</definedName>
    <definedName name="Aantal_werkbare_dagen_in_tijdvak" localSheetId="2">'4-weken'!#REF!</definedName>
    <definedName name="Aantal_werkbare_dagen_in_tijdvak">Maand!#REF!</definedName>
    <definedName name="Aanvang_deelneming" localSheetId="2">'4-weken'!$B$3</definedName>
    <definedName name="Aanvang_deelneming">Maand!$B$3</definedName>
    <definedName name="Aanvang_tijdvak" localSheetId="2">'4-weken'!A$7</definedName>
    <definedName name="Aanvang_tijdvak">Maand!A$7</definedName>
    <definedName name="Contracturen" localSheetId="2">'4-weken'!A$13</definedName>
    <definedName name="Contracturen">Maand!A$13</definedName>
    <definedName name="Deeltijdfactor" localSheetId="2">'4-weken'!A$15</definedName>
    <definedName name="Deeltijdfactor">Maand!A$15</definedName>
    <definedName name="Einde_deelneming" localSheetId="2">'4-weken'!$B$4</definedName>
    <definedName name="Einde_deelneming">Maand!$B$4</definedName>
    <definedName name="Einde_tijdvak" localSheetId="2">'4-weken'!A$8</definedName>
    <definedName name="Einde_tijdvak">Maand!A$8</definedName>
    <definedName name="Franchise_OP_NP_basis">Parameters!$B$3</definedName>
    <definedName name="Franchise_OP_NP_excedent">Parameters!$B$4</definedName>
    <definedName name="Geboortedatum" localSheetId="2">'4-weken'!$B$2</definedName>
    <definedName name="Geboortedatum">Maand!$B$2</definedName>
    <definedName name="Max_pensioengev_salaris_per_jaar_OP_NP_basis">Parameters!$B$5</definedName>
    <definedName name="Max_pensioengev_salaris_per_jaar_OP_NP_excedent">Parameters!$B$6</definedName>
    <definedName name="Max_pensioengevend_jaarloon_voltijd" localSheetId="2">'4-weken'!A$18</definedName>
    <definedName name="Max_pensioengevend_jaarloon_voltijd">Maand!A$18</definedName>
    <definedName name="Max_premie_OP_NP_basis">Parameters!$B$7</definedName>
    <definedName name="Max_premie_OP_NP_excedent">Parameters!$B$8</definedName>
    <definedName name="Normuren" localSheetId="2">'4-weken'!A$12</definedName>
    <definedName name="Normuren">Maand!A$12</definedName>
    <definedName name="Pensioengevend_jaarloon_voltijd" localSheetId="2">'4-weken'!A$17</definedName>
    <definedName name="Pensioengevend_jaarloon_voltijd">Maand!A$17</definedName>
    <definedName name="Pensioengevend_periodeloon" localSheetId="2">'4-weken'!#REF!</definedName>
    <definedName name="Pensioengevend_periodeloon">Maand!A$11</definedName>
    <definedName name="Premie_perc_OP_NP">Parameters!$B$9</definedName>
    <definedName name="Premiegrondslag" localSheetId="2">'4-weken'!A$20</definedName>
    <definedName name="Premiegrondslag">Maand!A$20</definedName>
    <definedName name="Verloonde_uren_voor_regeling" localSheetId="2">'4-weken'!A$14</definedName>
    <definedName name="Verloonde_uren_voor_regeling">Maand!A$14</definedName>
    <definedName name="Werkbare_dagen">Parameters!#REF!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3" l="1"/>
  <c r="F24" i="13"/>
  <c r="D24" i="13"/>
  <c r="B24" i="13"/>
  <c r="H24" i="2"/>
  <c r="F24" i="2"/>
  <c r="D24" i="2"/>
  <c r="B24" i="2"/>
  <c r="H9" i="13" l="1"/>
  <c r="H10" i="13" s="1"/>
  <c r="F9" i="13"/>
  <c r="F10" i="13" s="1"/>
  <c r="D9" i="13"/>
  <c r="D10" i="13" s="1"/>
  <c r="B9" i="13"/>
  <c r="B10" i="13" s="1"/>
  <c r="H9" i="2" l="1"/>
  <c r="F9" i="2"/>
  <c r="D9" i="2"/>
  <c r="B9" i="2"/>
  <c r="D10" i="2" l="1"/>
  <c r="D15" i="2"/>
  <c r="F10" i="2"/>
  <c r="F15" i="2"/>
  <c r="B10" i="2"/>
  <c r="B15" i="2"/>
  <c r="H10" i="2"/>
  <c r="H15" i="2"/>
  <c r="H27" i="13"/>
  <c r="F27" i="13"/>
  <c r="D27" i="13"/>
  <c r="B27" i="13"/>
  <c r="H26" i="13"/>
  <c r="F26" i="13"/>
  <c r="D26" i="13"/>
  <c r="B26" i="13"/>
  <c r="H19" i="13"/>
  <c r="F19" i="13"/>
  <c r="D19" i="13"/>
  <c r="B19" i="13"/>
  <c r="H27" i="2"/>
  <c r="F27" i="2"/>
  <c r="D27" i="2"/>
  <c r="H26" i="2"/>
  <c r="F26" i="2"/>
  <c r="D26" i="2"/>
  <c r="B27" i="2"/>
  <c r="B26" i="2"/>
  <c r="H19" i="2"/>
  <c r="F19" i="2"/>
  <c r="D19" i="2"/>
  <c r="B19" i="2"/>
  <c r="H17" i="2" l="1"/>
  <c r="F17" i="2"/>
  <c r="D17" i="2"/>
  <c r="B17" i="2"/>
  <c r="B28" i="2" s="1"/>
  <c r="B29" i="2" s="1"/>
  <c r="H17" i="13"/>
  <c r="F17" i="13"/>
  <c r="D17" i="13"/>
  <c r="B17" i="13"/>
  <c r="H25" i="13" l="1"/>
  <c r="F25" i="13"/>
  <c r="D25" i="13"/>
  <c r="B25" i="13"/>
  <c r="H18" i="13"/>
  <c r="F18" i="13"/>
  <c r="D18" i="13"/>
  <c r="B18" i="13"/>
  <c r="H15" i="13"/>
  <c r="F15" i="13"/>
  <c r="F28" i="13" l="1"/>
  <c r="F29" i="13" s="1"/>
  <c r="H28" i="13"/>
  <c r="H20" i="13"/>
  <c r="H21" i="13" s="1"/>
  <c r="H22" i="13" s="1"/>
  <c r="B15" i="13"/>
  <c r="D15" i="13"/>
  <c r="H25" i="2"/>
  <c r="F25" i="2"/>
  <c r="D25" i="2"/>
  <c r="B25" i="2"/>
  <c r="H29" i="13" l="1"/>
  <c r="H30" i="13" s="1"/>
  <c r="B30" i="2"/>
  <c r="F30" i="13"/>
  <c r="F20" i="13"/>
  <c r="F21" i="13" s="1"/>
  <c r="F22" i="13" s="1"/>
  <c r="B28" i="13"/>
  <c r="B29" i="13" s="1"/>
  <c r="B20" i="13"/>
  <c r="D28" i="13"/>
  <c r="D29" i="13" s="1"/>
  <c r="D20" i="13"/>
  <c r="D21" i="13" s="1"/>
  <c r="D22" i="13" s="1"/>
  <c r="B18" i="2"/>
  <c r="B21" i="13" l="1"/>
  <c r="B22" i="13" s="1"/>
  <c r="B30" i="13"/>
  <c r="D30" i="13"/>
  <c r="B20" i="2"/>
  <c r="B21" i="2" l="1"/>
  <c r="B22" i="2" s="1"/>
  <c r="H18" i="2"/>
  <c r="F18" i="2"/>
  <c r="D18" i="2"/>
  <c r="B7" i="12" l="1"/>
  <c r="D20" i="2" l="1"/>
  <c r="H20" i="2"/>
  <c r="F20" i="2"/>
  <c r="F21" i="2" l="1"/>
  <c r="F22" i="2" s="1"/>
  <c r="H21" i="2"/>
  <c r="H22" i="2" s="1"/>
  <c r="D21" i="2"/>
  <c r="D22" i="2" s="1"/>
  <c r="H28" i="2"/>
  <c r="F28" i="2"/>
  <c r="D28" i="2"/>
  <c r="H29" i="2" l="1"/>
  <c r="H30" i="2" s="1"/>
  <c r="D29" i="2"/>
  <c r="D30" i="2" s="1"/>
  <c r="F29" i="2"/>
  <c r="F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Rotteveel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Frank Rotteveel:</t>
        </r>
        <r>
          <rPr>
            <sz val="9"/>
            <color indexed="81"/>
            <rFont val="Tahoma"/>
            <charset val="1"/>
          </rPr>
          <t xml:space="preserve">
Nabetaling alleen pensioengevend als Contracturen = 0.</t>
        </r>
      </text>
    </comment>
  </commentList>
</comments>
</file>

<file path=xl/sharedStrings.xml><?xml version="1.0" encoding="utf-8"?>
<sst xmlns="http://schemas.openxmlformats.org/spreadsheetml/2006/main" count="77" uniqueCount="42">
  <si>
    <t>Geboortedatum</t>
  </si>
  <si>
    <t>Datum aanvang deelneming</t>
  </si>
  <si>
    <t>Datum einde deelneming</t>
  </si>
  <si>
    <t>Premie % OP/NP</t>
  </si>
  <si>
    <t>Verloonde uren voor regeling</t>
  </si>
  <si>
    <t>Jaar van berekening</t>
  </si>
  <si>
    <t>afgeleid</t>
  </si>
  <si>
    <t>Voorbeeld deelnemer</t>
  </si>
  <si>
    <t>Parameters</t>
  </si>
  <si>
    <t>Toelichting</t>
  </si>
  <si>
    <t>Jaarlijks vastgesteld door fonds</t>
  </si>
  <si>
    <t>Datum aanvang tijdvak</t>
  </si>
  <si>
    <t>Datum einde tijdvak</t>
  </si>
  <si>
    <t>Max pensioengev salaris per jaar OP/NP basis</t>
  </si>
  <si>
    <t>Max pensioengev salaris per jaar OP/NP excedent</t>
  </si>
  <si>
    <t>Franchise OP/NP excedent</t>
  </si>
  <si>
    <t>Franchise OP/NP basis</t>
  </si>
  <si>
    <t>Premie OP/NP basis</t>
  </si>
  <si>
    <t>Premie OP/NP excedent</t>
  </si>
  <si>
    <t>Premie OP/NP per periode</t>
  </si>
  <si>
    <t>Max premie OP/NP basis</t>
  </si>
  <si>
    <t>Pensioengevend jaarloon voltijd</t>
  </si>
  <si>
    <t>Max pensioengevend jaarloon voltijd</t>
  </si>
  <si>
    <t>Normuren</t>
  </si>
  <si>
    <t>Contracturen</t>
  </si>
  <si>
    <t>Deeltijdfactor</t>
  </si>
  <si>
    <t>Leeftijd</t>
  </si>
  <si>
    <t>Premie%</t>
  </si>
  <si>
    <t>Premiegrondslag voltijd</t>
  </si>
  <si>
    <t>Tijdvak-1</t>
  </si>
  <si>
    <t>Tijdvak-2</t>
  </si>
  <si>
    <t>Tijdvak-3</t>
  </si>
  <si>
    <t>Tijdvk-4</t>
  </si>
  <si>
    <t>Pensioengevend loon (Regelingloon)</t>
  </si>
  <si>
    <t>Max pensioengevend jaarloon excedent</t>
  </si>
  <si>
    <r>
      <t xml:space="preserve">Premie% OP/NP excedent </t>
    </r>
    <r>
      <rPr>
        <sz val="10"/>
        <color rgb="FFFF0000"/>
        <rFont val="Calibri"/>
        <family val="2"/>
        <scheme val="minor"/>
      </rPr>
      <t>(premie ovk)</t>
    </r>
  </si>
  <si>
    <r>
      <t xml:space="preserve">Premie OP/NP excedent periode </t>
    </r>
    <r>
      <rPr>
        <sz val="10"/>
        <color rgb="FFFF0000"/>
        <rFont val="Calibri"/>
        <family val="2"/>
        <scheme val="minor"/>
      </rPr>
      <t>(premie ovk)</t>
    </r>
  </si>
  <si>
    <t>Premiegrondslag deeltijd periode</t>
  </si>
  <si>
    <r>
      <t xml:space="preserve">Premie % OP/NP excedent </t>
    </r>
    <r>
      <rPr>
        <sz val="10"/>
        <color rgb="FFFF0000"/>
        <rFont val="Calibri"/>
        <family val="2"/>
        <scheme val="minor"/>
      </rPr>
      <t>(premie ovk)</t>
    </r>
  </si>
  <si>
    <t>Factor deelname</t>
  </si>
  <si>
    <t>Aantal dagen deelname</t>
  </si>
  <si>
    <t>Leeftijd bij aanvang of per 1-jan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</si>
</sst>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0"/>
    <numFmt numFmtId="165" formatCode="#,##0_ ;\-#,##0\ "/>
    <numFmt numFmtId="166" formatCode="#,##0.00000"/>
    <numFmt numFmtId="167" formatCode="mmmm"/>
    <numFmt numFmtId="168" formatCode="#,##0.00000_ ;\-#,##0.00000\ "/>
    <numFmt numFmtId="169" formatCode="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44" fontId="2" fillId="0" borderId="3" xfId="0" applyNumberFormat="1" applyFont="1" applyFill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2" fillId="5" borderId="3" xfId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14" fontId="2" fillId="5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/>
    <xf numFmtId="165" fontId="2" fillId="7" borderId="3" xfId="1" applyNumberFormat="1" applyFont="1" applyFill="1" applyBorder="1" applyAlignment="1">
      <alignment horizontal="center" vertical="center"/>
    </xf>
    <xf numFmtId="44" fontId="5" fillId="6" borderId="3" xfId="1" applyFont="1" applyFill="1" applyBorder="1"/>
    <xf numFmtId="44" fontId="5" fillId="6" borderId="3" xfId="1" applyFont="1" applyFill="1" applyBorder="1" applyAlignment="1">
      <alignment horizontal="center" vertical="center"/>
    </xf>
    <xf numFmtId="10" fontId="5" fillId="6" borderId="3" xfId="2" applyNumberFormat="1" applyFont="1" applyFill="1" applyBorder="1" applyAlignment="1">
      <alignment horizontal="center" vertical="center"/>
    </xf>
    <xf numFmtId="44" fontId="7" fillId="7" borderId="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7" borderId="6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44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 wrapText="1"/>
    </xf>
    <xf numFmtId="14" fontId="7" fillId="7" borderId="5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4" fontId="2" fillId="7" borderId="5" xfId="0" applyNumberFormat="1" applyFont="1" applyFill="1" applyBorder="1" applyAlignment="1">
      <alignment horizontal="center" vertical="center"/>
    </xf>
    <xf numFmtId="14" fontId="2" fillId="7" borderId="3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44" fontId="2" fillId="7" borderId="3" xfId="1" applyFont="1" applyFill="1" applyBorder="1"/>
    <xf numFmtId="0" fontId="2" fillId="7" borderId="3" xfId="0" applyFont="1" applyFill="1" applyBorder="1" applyAlignment="1">
      <alignment horizontal="center"/>
    </xf>
    <xf numFmtId="166" fontId="2" fillId="7" borderId="3" xfId="0" applyNumberFormat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8" fontId="2" fillId="7" borderId="3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8" fontId="2" fillId="7" borderId="2" xfId="1" applyNumberFormat="1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center" vertical="center"/>
    </xf>
    <xf numFmtId="169" fontId="5" fillId="6" borderId="3" xfId="0" applyNumberFormat="1" applyFont="1" applyFill="1" applyBorder="1" applyAlignment="1">
      <alignment horizontal="center" vertical="center"/>
    </xf>
    <xf numFmtId="43" fontId="0" fillId="0" borderId="0" xfId="3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</cellXfs>
  <cellStyles count="4">
    <cellStyle name="Komma" xfId="3" builtinId="3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O61"/>
  <sheetViews>
    <sheetView tabSelected="1" workbookViewId="0">
      <selection activeCell="B3" sqref="B3"/>
    </sheetView>
  </sheetViews>
  <sheetFormatPr defaultRowHeight="15" x14ac:dyDescent="0.25"/>
  <cols>
    <col min="1" max="1" width="37.7109375" customWidth="1"/>
    <col min="2" max="2" width="15.5703125" customWidth="1"/>
    <col min="3" max="3" width="39.28515625" bestFit="1" customWidth="1"/>
    <col min="4" max="15" width="4.5703125" customWidth="1"/>
  </cols>
  <sheetData>
    <row r="1" spans="1:15" ht="15.75" x14ac:dyDescent="0.25">
      <c r="A1" s="68" t="s">
        <v>8</v>
      </c>
      <c r="B1" s="69"/>
      <c r="C1" s="26" t="s">
        <v>9</v>
      </c>
      <c r="D1" s="3"/>
    </row>
    <row r="2" spans="1:15" s="11" customFormat="1" ht="12.75" x14ac:dyDescent="0.25">
      <c r="A2" s="2" t="s">
        <v>5</v>
      </c>
      <c r="B2" s="66">
        <v>44197</v>
      </c>
      <c r="C2" s="41"/>
      <c r="D2" s="15"/>
      <c r="E2" s="15"/>
      <c r="F2" s="3"/>
      <c r="G2" s="3"/>
      <c r="H2" s="15"/>
      <c r="I2" s="15"/>
      <c r="J2" s="3"/>
      <c r="K2" s="3"/>
      <c r="L2" s="15"/>
      <c r="M2" s="15"/>
      <c r="N2" s="3"/>
      <c r="O2" s="3"/>
    </row>
    <row r="3" spans="1:15" s="11" customFormat="1" ht="12.75" x14ac:dyDescent="0.2">
      <c r="A3" s="2" t="s">
        <v>16</v>
      </c>
      <c r="B3" s="22">
        <v>14544</v>
      </c>
      <c r="C3" s="41" t="s">
        <v>10</v>
      </c>
      <c r="D3" s="3"/>
      <c r="E3" s="3"/>
      <c r="F3" s="3"/>
      <c r="G3" s="3"/>
      <c r="H3" s="3"/>
      <c r="I3" s="3"/>
      <c r="J3" s="3"/>
    </row>
    <row r="4" spans="1:15" s="11" customFormat="1" ht="12.75" x14ac:dyDescent="0.2">
      <c r="A4" s="2" t="s">
        <v>15</v>
      </c>
      <c r="B4" s="53">
        <v>58311</v>
      </c>
      <c r="C4" s="41"/>
      <c r="E4" s="3"/>
      <c r="F4" s="3"/>
      <c r="G4" s="3"/>
      <c r="H4" s="3"/>
      <c r="I4" s="3"/>
      <c r="J4" s="3"/>
    </row>
    <row r="5" spans="1:15" s="11" customFormat="1" ht="25.5" x14ac:dyDescent="0.25">
      <c r="A5" s="2" t="s">
        <v>13</v>
      </c>
      <c r="B5" s="23">
        <v>58311</v>
      </c>
      <c r="C5" s="41" t="s">
        <v>10</v>
      </c>
      <c r="D5" s="3"/>
      <c r="E5" s="3"/>
      <c r="F5" s="3"/>
      <c r="G5" s="3"/>
      <c r="H5" s="3"/>
      <c r="I5" s="3"/>
      <c r="J5" s="3"/>
    </row>
    <row r="6" spans="1:15" s="11" customFormat="1" ht="25.5" x14ac:dyDescent="0.25">
      <c r="A6" s="2" t="s">
        <v>14</v>
      </c>
      <c r="B6" s="23">
        <v>112189</v>
      </c>
      <c r="C6" s="41" t="s">
        <v>10</v>
      </c>
      <c r="D6" s="3"/>
      <c r="E6" s="3"/>
      <c r="F6" s="3"/>
      <c r="G6" s="3"/>
      <c r="H6" s="3"/>
      <c r="I6" s="3"/>
      <c r="J6" s="3"/>
    </row>
    <row r="7" spans="1:15" x14ac:dyDescent="0.25">
      <c r="A7" s="2" t="s">
        <v>20</v>
      </c>
      <c r="B7" s="25">
        <f>(B5-B3)*B9</f>
        <v>13305.168</v>
      </c>
      <c r="C7" s="41" t="s">
        <v>6</v>
      </c>
    </row>
    <row r="8" spans="1:15" x14ac:dyDescent="0.25">
      <c r="A8" s="2"/>
      <c r="B8" s="25"/>
      <c r="C8" s="41"/>
    </row>
    <row r="9" spans="1:15" x14ac:dyDescent="0.25">
      <c r="A9" s="2" t="s">
        <v>3</v>
      </c>
      <c r="B9" s="24">
        <v>0.30399999999999999</v>
      </c>
      <c r="C9" s="41" t="s">
        <v>10</v>
      </c>
    </row>
    <row r="10" spans="1:15" x14ac:dyDescent="0.25">
      <c r="A10" s="2" t="s">
        <v>38</v>
      </c>
    </row>
    <row r="11" spans="1:15" x14ac:dyDescent="0.25">
      <c r="A11" t="s">
        <v>26</v>
      </c>
      <c r="B11" t="s">
        <v>27</v>
      </c>
    </row>
    <row r="12" spans="1:15" x14ac:dyDescent="0.25">
      <c r="A12">
        <v>18</v>
      </c>
      <c r="B12" s="67">
        <v>33.54</v>
      </c>
    </row>
    <row r="13" spans="1:15" x14ac:dyDescent="0.25">
      <c r="A13">
        <v>19</v>
      </c>
      <c r="B13" s="67">
        <v>34.06</v>
      </c>
    </row>
    <row r="14" spans="1:15" x14ac:dyDescent="0.25">
      <c r="A14">
        <v>20</v>
      </c>
      <c r="B14" s="67">
        <v>34.590000000000003</v>
      </c>
    </row>
    <row r="15" spans="1:15" x14ac:dyDescent="0.25">
      <c r="A15">
        <v>21</v>
      </c>
      <c r="B15" s="67">
        <v>35.15</v>
      </c>
    </row>
    <row r="16" spans="1:15" x14ac:dyDescent="0.25">
      <c r="A16">
        <v>22</v>
      </c>
      <c r="B16" s="67">
        <v>35.74</v>
      </c>
    </row>
    <row r="17" spans="1:2" x14ac:dyDescent="0.25">
      <c r="A17">
        <v>23</v>
      </c>
      <c r="B17" s="67">
        <v>36.36</v>
      </c>
    </row>
    <row r="18" spans="1:2" x14ac:dyDescent="0.25">
      <c r="A18">
        <v>24</v>
      </c>
      <c r="B18" s="67">
        <v>36.979999999999997</v>
      </c>
    </row>
    <row r="19" spans="1:2" x14ac:dyDescent="0.25">
      <c r="A19">
        <v>25</v>
      </c>
      <c r="B19" s="67">
        <v>37.590000000000003</v>
      </c>
    </row>
    <row r="20" spans="1:2" x14ac:dyDescent="0.25">
      <c r="A20">
        <v>26</v>
      </c>
      <c r="B20" s="67">
        <v>38.17</v>
      </c>
    </row>
    <row r="21" spans="1:2" x14ac:dyDescent="0.25">
      <c r="A21">
        <v>27</v>
      </c>
      <c r="B21" s="67">
        <v>38.74</v>
      </c>
    </row>
    <row r="22" spans="1:2" x14ac:dyDescent="0.25">
      <c r="A22">
        <v>28</v>
      </c>
      <c r="B22" s="67">
        <v>39.31</v>
      </c>
    </row>
    <row r="23" spans="1:2" x14ac:dyDescent="0.25">
      <c r="A23">
        <v>29</v>
      </c>
      <c r="B23" s="67">
        <v>39.85</v>
      </c>
    </row>
    <row r="24" spans="1:2" x14ac:dyDescent="0.25">
      <c r="A24">
        <v>30</v>
      </c>
      <c r="B24" s="67">
        <v>40.4</v>
      </c>
    </row>
    <row r="25" spans="1:2" x14ac:dyDescent="0.25">
      <c r="A25">
        <v>31</v>
      </c>
      <c r="B25" s="67">
        <v>40.98</v>
      </c>
    </row>
    <row r="26" spans="1:2" x14ac:dyDescent="0.25">
      <c r="A26">
        <v>32</v>
      </c>
      <c r="B26" s="67">
        <v>41.55</v>
      </c>
    </row>
    <row r="27" spans="1:2" x14ac:dyDescent="0.25">
      <c r="A27">
        <v>33</v>
      </c>
      <c r="B27" s="67">
        <v>42.1</v>
      </c>
    </row>
    <row r="28" spans="1:2" x14ac:dyDescent="0.25">
      <c r="A28">
        <v>34</v>
      </c>
      <c r="B28" s="67">
        <v>42.68</v>
      </c>
    </row>
    <row r="29" spans="1:2" x14ac:dyDescent="0.25">
      <c r="A29">
        <v>35</v>
      </c>
      <c r="B29" s="67">
        <v>43.25</v>
      </c>
    </row>
    <row r="30" spans="1:2" x14ac:dyDescent="0.25">
      <c r="A30">
        <v>36</v>
      </c>
      <c r="B30" s="67">
        <v>43.81</v>
      </c>
    </row>
    <row r="31" spans="1:2" x14ac:dyDescent="0.25">
      <c r="A31">
        <v>37</v>
      </c>
      <c r="B31" s="67">
        <v>44.36</v>
      </c>
    </row>
    <row r="32" spans="1:2" x14ac:dyDescent="0.25">
      <c r="A32">
        <v>38</v>
      </c>
      <c r="B32" s="67">
        <v>44.9</v>
      </c>
    </row>
    <row r="33" spans="1:2" x14ac:dyDescent="0.25">
      <c r="A33">
        <v>39</v>
      </c>
      <c r="B33" s="67">
        <v>45.46</v>
      </c>
    </row>
    <row r="34" spans="1:2" x14ac:dyDescent="0.25">
      <c r="A34">
        <v>40</v>
      </c>
      <c r="B34" s="67">
        <v>46</v>
      </c>
    </row>
    <row r="35" spans="1:2" x14ac:dyDescent="0.25">
      <c r="A35">
        <v>41</v>
      </c>
      <c r="B35" s="67">
        <v>46.53</v>
      </c>
    </row>
    <row r="36" spans="1:2" x14ac:dyDescent="0.25">
      <c r="A36">
        <v>42</v>
      </c>
      <c r="B36" s="67">
        <v>47.04</v>
      </c>
    </row>
    <row r="37" spans="1:2" x14ac:dyDescent="0.25">
      <c r="A37">
        <v>43</v>
      </c>
      <c r="B37" s="67">
        <v>47.54</v>
      </c>
    </row>
    <row r="38" spans="1:2" x14ac:dyDescent="0.25">
      <c r="A38">
        <v>44</v>
      </c>
      <c r="B38" s="67">
        <v>48.02</v>
      </c>
    </row>
    <row r="39" spans="1:2" x14ac:dyDescent="0.25">
      <c r="A39">
        <v>45</v>
      </c>
      <c r="B39" s="67">
        <v>48.46</v>
      </c>
    </row>
    <row r="40" spans="1:2" x14ac:dyDescent="0.25">
      <c r="A40">
        <v>46</v>
      </c>
      <c r="B40" s="67">
        <v>48.9</v>
      </c>
    </row>
    <row r="41" spans="1:2" x14ac:dyDescent="0.25">
      <c r="A41">
        <v>47</v>
      </c>
      <c r="B41" s="67">
        <v>49.31</v>
      </c>
    </row>
    <row r="42" spans="1:2" x14ac:dyDescent="0.25">
      <c r="A42">
        <v>48</v>
      </c>
      <c r="B42" s="67">
        <v>49.68</v>
      </c>
    </row>
    <row r="43" spans="1:2" x14ac:dyDescent="0.25">
      <c r="A43">
        <v>49</v>
      </c>
      <c r="B43" s="67">
        <v>50.02</v>
      </c>
    </row>
    <row r="44" spans="1:2" x14ac:dyDescent="0.25">
      <c r="A44">
        <v>50</v>
      </c>
      <c r="B44" s="67">
        <v>50.34</v>
      </c>
    </row>
    <row r="45" spans="1:2" x14ac:dyDescent="0.25">
      <c r="A45">
        <v>51</v>
      </c>
      <c r="B45" s="67">
        <v>50.63</v>
      </c>
    </row>
    <row r="46" spans="1:2" x14ac:dyDescent="0.25">
      <c r="A46">
        <v>52</v>
      </c>
      <c r="B46" s="67">
        <v>50.91</v>
      </c>
    </row>
    <row r="47" spans="1:2" x14ac:dyDescent="0.25">
      <c r="A47">
        <v>53</v>
      </c>
      <c r="B47" s="67">
        <v>51.16</v>
      </c>
    </row>
    <row r="48" spans="1:2" x14ac:dyDescent="0.25">
      <c r="A48">
        <v>54</v>
      </c>
      <c r="B48" s="67">
        <v>51.36</v>
      </c>
    </row>
    <row r="49" spans="1:2" x14ac:dyDescent="0.25">
      <c r="A49">
        <v>55</v>
      </c>
      <c r="B49" s="67">
        <v>51.55</v>
      </c>
    </row>
    <row r="50" spans="1:2" x14ac:dyDescent="0.25">
      <c r="A50">
        <v>56</v>
      </c>
      <c r="B50" s="67">
        <v>51.71</v>
      </c>
    </row>
    <row r="51" spans="1:2" x14ac:dyDescent="0.25">
      <c r="A51">
        <v>57</v>
      </c>
      <c r="B51" s="67">
        <v>51.86</v>
      </c>
    </row>
    <row r="52" spans="1:2" x14ac:dyDescent="0.25">
      <c r="A52">
        <v>58</v>
      </c>
      <c r="B52" s="67">
        <v>51.95</v>
      </c>
    </row>
    <row r="53" spans="1:2" x14ac:dyDescent="0.25">
      <c r="A53">
        <v>59</v>
      </c>
      <c r="B53" s="67">
        <v>52.02</v>
      </c>
    </row>
    <row r="54" spans="1:2" x14ac:dyDescent="0.25">
      <c r="A54">
        <v>60</v>
      </c>
      <c r="B54" s="67">
        <v>52.07</v>
      </c>
    </row>
    <row r="55" spans="1:2" x14ac:dyDescent="0.25">
      <c r="A55">
        <v>61</v>
      </c>
      <c r="B55" s="67">
        <v>52.08</v>
      </c>
    </row>
    <row r="56" spans="1:2" x14ac:dyDescent="0.25">
      <c r="A56">
        <v>62</v>
      </c>
      <c r="B56" s="67">
        <v>52.06</v>
      </c>
    </row>
    <row r="57" spans="1:2" x14ac:dyDescent="0.25">
      <c r="A57">
        <v>63</v>
      </c>
      <c r="B57" s="67">
        <v>52.01</v>
      </c>
    </row>
    <row r="58" spans="1:2" x14ac:dyDescent="0.25">
      <c r="A58">
        <v>64</v>
      </c>
      <c r="B58" s="67">
        <v>51.92</v>
      </c>
    </row>
    <row r="59" spans="1:2" x14ac:dyDescent="0.25">
      <c r="A59">
        <v>65</v>
      </c>
      <c r="B59" s="67">
        <v>51.79</v>
      </c>
    </row>
    <row r="60" spans="1:2" x14ac:dyDescent="0.25">
      <c r="A60">
        <v>66</v>
      </c>
      <c r="B60" s="67">
        <v>51.63</v>
      </c>
    </row>
    <row r="61" spans="1:2" x14ac:dyDescent="0.25">
      <c r="A61">
        <v>67</v>
      </c>
      <c r="B61" s="67">
        <v>51.41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FC30"/>
  <sheetViews>
    <sheetView zoomScaleNormal="100" workbookViewId="0">
      <selection activeCell="A36" sqref="A36"/>
    </sheetView>
  </sheetViews>
  <sheetFormatPr defaultColWidth="9.140625" defaultRowHeight="12.75" x14ac:dyDescent="0.2"/>
  <cols>
    <col min="1" max="1" width="33" style="10" customWidth="1"/>
    <col min="2" max="2" width="14.5703125" style="10" customWidth="1"/>
    <col min="3" max="3" width="10.5703125" style="10" customWidth="1"/>
    <col min="4" max="4" width="14.5703125" style="10" customWidth="1"/>
    <col min="5" max="5" width="10.5703125" style="10" customWidth="1"/>
    <col min="6" max="6" width="14.5703125" style="10" customWidth="1"/>
    <col min="7" max="7" width="10.5703125" style="10" customWidth="1"/>
    <col min="8" max="8" width="14.5703125" style="10" customWidth="1"/>
    <col min="9" max="9" width="10.5703125" style="10" customWidth="1"/>
    <col min="10" max="11" width="9.140625" style="10"/>
    <col min="12" max="12" width="11.5703125" style="10" bestFit="1" customWidth="1"/>
    <col min="13" max="16384" width="9.140625" style="10"/>
  </cols>
  <sheetData>
    <row r="1" spans="1:9" x14ac:dyDescent="0.2">
      <c r="A1" s="71" t="s">
        <v>7</v>
      </c>
      <c r="B1" s="72"/>
      <c r="C1" s="1"/>
      <c r="D1" s="14"/>
      <c r="E1" s="1"/>
      <c r="F1" s="1"/>
      <c r="G1" s="1"/>
      <c r="H1" s="1"/>
      <c r="I1" s="1"/>
    </row>
    <row r="2" spans="1:9" s="11" customFormat="1" x14ac:dyDescent="0.25">
      <c r="A2" s="2" t="s">
        <v>0</v>
      </c>
      <c r="B2" s="17">
        <v>31121</v>
      </c>
      <c r="C2" s="13"/>
      <c r="D2" s="16"/>
      <c r="E2" s="15"/>
      <c r="F2" s="60"/>
      <c r="G2" s="15"/>
      <c r="H2" s="15"/>
      <c r="I2" s="3"/>
    </row>
    <row r="3" spans="1:9" s="11" customFormat="1" x14ac:dyDescent="0.25">
      <c r="A3" s="2" t="s">
        <v>1</v>
      </c>
      <c r="B3" s="17">
        <v>44197</v>
      </c>
      <c r="C3" s="13"/>
      <c r="D3" s="16"/>
      <c r="E3" s="15"/>
      <c r="F3" s="15"/>
      <c r="G3" s="15"/>
      <c r="H3" s="15"/>
      <c r="I3" s="3"/>
    </row>
    <row r="4" spans="1:9" s="11" customFormat="1" x14ac:dyDescent="0.25">
      <c r="A4" s="2" t="s">
        <v>2</v>
      </c>
      <c r="B4" s="17">
        <v>44314</v>
      </c>
      <c r="C4" s="13"/>
      <c r="D4" s="16"/>
      <c r="E4" s="3"/>
      <c r="F4" s="3"/>
      <c r="G4" s="3"/>
      <c r="H4" s="3"/>
      <c r="I4" s="3"/>
    </row>
    <row r="5" spans="1:9" s="12" customFormat="1" ht="15.95" customHeight="1" x14ac:dyDescent="0.2">
      <c r="A5" s="4"/>
      <c r="B5" s="9"/>
      <c r="C5" s="1"/>
      <c r="D5" s="1"/>
      <c r="E5" s="1"/>
      <c r="F5" s="1"/>
      <c r="G5" s="1"/>
      <c r="H5" s="1"/>
      <c r="I5" s="1"/>
    </row>
    <row r="6" spans="1:9" s="20" customFormat="1" x14ac:dyDescent="0.2">
      <c r="A6" s="18"/>
      <c r="B6" s="47">
        <v>42736</v>
      </c>
      <c r="C6" s="19"/>
      <c r="D6" s="47">
        <v>42767</v>
      </c>
      <c r="E6" s="19"/>
      <c r="F6" s="47">
        <v>42795</v>
      </c>
      <c r="G6" s="19"/>
      <c r="H6" s="47">
        <v>42826</v>
      </c>
      <c r="I6" s="19"/>
    </row>
    <row r="7" spans="1:9" x14ac:dyDescent="0.2">
      <c r="A7" s="38" t="s">
        <v>11</v>
      </c>
      <c r="B7" s="48">
        <v>44197</v>
      </c>
      <c r="C7" s="40"/>
      <c r="D7" s="50">
        <v>44228</v>
      </c>
      <c r="E7" s="40"/>
      <c r="F7" s="50">
        <v>44256</v>
      </c>
      <c r="G7" s="40"/>
      <c r="H7" s="50">
        <v>44287</v>
      </c>
      <c r="I7" s="40"/>
    </row>
    <row r="8" spans="1:9" x14ac:dyDescent="0.2">
      <c r="A8" s="38" t="s">
        <v>12</v>
      </c>
      <c r="B8" s="49">
        <v>44227</v>
      </c>
      <c r="C8" s="40"/>
      <c r="D8" s="51">
        <v>44255</v>
      </c>
      <c r="E8" s="40"/>
      <c r="F8" s="50">
        <v>44286</v>
      </c>
      <c r="G8" s="40"/>
      <c r="H8" s="50">
        <v>44316</v>
      </c>
      <c r="I8" s="40"/>
    </row>
    <row r="9" spans="1:9" x14ac:dyDescent="0.2">
      <c r="A9" s="2" t="s">
        <v>40</v>
      </c>
      <c r="B9" s="21">
        <f>IF(AND($B$3&lt;=B7,$B$4&gt;=B8),(((YEAR(B$8+1)*12+MONTH(B$8+1))-((YEAR(B$7)*12+MONTH(B$7))))*30)+((DAY(B$8+1)-DAY(B$7))),
IF(AND($B$3&lt;=B7,$B$4&gt;=B7,$B$4&lt;=B8),(((YEAR($B$4+1)*12+MONTH($B$4+1))-((YEAR(B$7)*12+MONTH(B$7))))*30)+((DAY($B$4+1)-DAY(B$7))),
IF(AND($B$3&gt;=B7,$B$3&lt;=B8,$B$4&gt;=B8),(((YEAR(B$8+1)*12+MONTH(B$8+1))-((YEAR($B$3)*12+MONTH($B$3))))*30)+((DAY(B$8+1)-DAY($B$3))),
IF(AND($B$3&lt;B7,$B$4&lt;B7),0,
IF($B$3&gt;B8,0,
IF(AND($B$3&gt;=B7,$B$3&lt;B8,$B$4&lt;=B8),(((YEAR($B$4+1)*12+MONTH($B$4+1))-((YEAR($B$3)*12+MONTH($B$3))))*30)+((DAY($B$4+1)-DAY($B$3)))))))))</f>
        <v>30</v>
      </c>
      <c r="C9" s="27"/>
      <c r="D9" s="21">
        <f>IF(AND($B$3&lt;=D7,$B$4&gt;=D8),(((YEAR(D$8+1)*12+MONTH(D$8+1))-((YEAR(D$7)*12+MONTH(D$7))))*30)+((DAY(D$8+1)-DAY(D$7))),
IF(AND($B$3&lt;=D7,$B$4&gt;=D7,$B$4&lt;=D8),(((YEAR($B$4+1)*12+MONTH($B$4+1))-((YEAR(D$7)*12+MONTH(D$7))))*30)+((DAY($B$4+1)-DAY(D$7))),
IF(AND($B$3&gt;=D7,$B$3&lt;=D8,$B$4&gt;=D8),(((YEAR(D$8+1)*12+MONTH(D$8+1))-((YEAR($B$3)*12+MONTH($B$3))))*30)+((DAY(D$8+1)-DAY($B$3))),
IF(AND($B$3&lt;D7,$B$4&lt;D7),0,
IF($B$3&gt;D8,0,
IF(AND($B$3&gt;=D7,$B$3&lt;D8,$B$4&lt;=D8),(((YEAR($B$4+1)*12+MONTH($B$4+1))-((YEAR($B$3)*12+MONTH($B$3))))*30)+((DAY($B$4+1)-DAY($B$3)))))))))</f>
        <v>30</v>
      </c>
      <c r="E9" s="30"/>
      <c r="F9" s="21">
        <f>IF(AND($B$3&lt;=F7,$B$4&gt;=F8),(((YEAR(F$8+1)*12+MONTH(F$8+1))-((YEAR(F$7)*12+MONTH(F$7))))*30)+((DAY(F$8+1)-DAY(F$7))),
IF(AND($B$3&lt;=F7,$B$4&gt;=F7,$B$4&lt;=F8),(((YEAR($B$4+1)*12+MONTH($B$4+1))-((YEAR(F$7)*12+MONTH(F$7))))*30)+((DAY($B$4+1)-DAY(F$7))),
IF(AND($B$3&gt;=F7,$B$3&lt;=F8,$B$4&gt;=F8),(((YEAR(F$8+1)*12+MONTH(F$8+1))-((YEAR($B$3)*12+MONTH($B$3))))*30)+((DAY(F$8+1)-DAY($B$3))),
IF(AND($B$3&lt;F7,$B$4&lt;F7),0,
IF($B$3&gt;F8,0,
IF(AND($B$3&gt;=F7,$B$3&lt;F8,$B$4&lt;=F8),(((YEAR($B$4+1)*12+MONTH($B$4+1))-((YEAR($B$3)*12+MONTH($B$3))))*30)+((DAY($B$4+1)-DAY($B$3)))))))))</f>
        <v>30</v>
      </c>
      <c r="G9" s="30"/>
      <c r="H9" s="21">
        <f>IF(AND($B$3&lt;=H7,$B$4&gt;=H8),(((YEAR(H$8+1)*12+MONTH(H$8+1))-((YEAR(H$7)*12+MONTH(H$7))))*30)+((DAY(H$8+1)-DAY(H$7))),
IF(AND($B$3&lt;=H7,$B$4&gt;=H7,$B$4&lt;=H8),(((YEAR($B$4+1)*12+MONTH($B$4+1))-((YEAR(H$7)*12+MONTH(H$7))))*30)+((DAY($B$4+1)-DAY(H$7))),
IF(AND($B$3&gt;=H7,$B$3&lt;=H8,$B$4&gt;=H8),(((YEAR(H$8+1)*12+MONTH(H$8+1))-((YEAR($B$3)*12+MONTH($B$3))))*30)+((DAY(H$8+1)-DAY($B$3))),
IF(AND($B$3&lt;H7,$B$4&lt;H7),0,
IF($B$3&gt;H8,0,
IF(AND($B$3&gt;=H7,$B$3&lt;H8,$B$4&lt;=H8),(((YEAR($B$4+1)*12+MONTH($B$4+1))-((YEAR($B$3)*12+MONTH($B$3))))*30)+((DAY($B$4+1)-DAY($B$3)))))))))</f>
        <v>28</v>
      </c>
      <c r="I9" s="30"/>
    </row>
    <row r="10" spans="1:9" x14ac:dyDescent="0.2">
      <c r="A10" s="2" t="s">
        <v>39</v>
      </c>
      <c r="B10" s="61">
        <f>B9/30</f>
        <v>1</v>
      </c>
      <c r="C10" s="27"/>
      <c r="D10" s="61">
        <f>D9/30</f>
        <v>1</v>
      </c>
      <c r="E10" s="30"/>
      <c r="F10" s="61">
        <f>F9/30</f>
        <v>1</v>
      </c>
      <c r="G10" s="30"/>
      <c r="H10" s="61">
        <f>H9/30</f>
        <v>0.93333333333333335</v>
      </c>
      <c r="I10" s="30"/>
    </row>
    <row r="11" spans="1:9" x14ac:dyDescent="0.2">
      <c r="A11" s="2" t="s">
        <v>33</v>
      </c>
      <c r="B11" s="7">
        <v>65000</v>
      </c>
      <c r="C11" s="5"/>
      <c r="D11" s="65">
        <v>65000</v>
      </c>
      <c r="E11" s="6"/>
      <c r="F11" s="65">
        <v>65000</v>
      </c>
      <c r="G11" s="6"/>
      <c r="H11" s="65">
        <v>65000</v>
      </c>
      <c r="I11" s="6"/>
    </row>
    <row r="12" spans="1:9" x14ac:dyDescent="0.2">
      <c r="A12" s="2" t="s">
        <v>23</v>
      </c>
      <c r="B12" s="28">
        <v>40</v>
      </c>
      <c r="C12" s="27"/>
      <c r="D12" s="28">
        <v>40</v>
      </c>
      <c r="E12" s="30"/>
      <c r="F12" s="28">
        <v>40</v>
      </c>
      <c r="G12" s="30"/>
      <c r="H12" s="28">
        <v>40</v>
      </c>
      <c r="I12" s="30"/>
    </row>
    <row r="13" spans="1:9" x14ac:dyDescent="0.2">
      <c r="A13" s="2" t="s">
        <v>24</v>
      </c>
      <c r="B13" s="28">
        <v>32</v>
      </c>
      <c r="C13" s="27"/>
      <c r="D13" s="28">
        <v>32</v>
      </c>
      <c r="E13" s="30"/>
      <c r="F13" s="28">
        <v>32</v>
      </c>
      <c r="G13" s="30"/>
      <c r="H13" s="28">
        <v>32</v>
      </c>
      <c r="I13" s="30"/>
    </row>
    <row r="14" spans="1:9" x14ac:dyDescent="0.2">
      <c r="A14" s="2" t="s">
        <v>4</v>
      </c>
      <c r="B14" s="28">
        <v>140.80000000000001</v>
      </c>
      <c r="C14" s="29"/>
      <c r="D14" s="28">
        <v>128</v>
      </c>
      <c r="E14" s="29"/>
      <c r="F14" s="28">
        <v>64</v>
      </c>
      <c r="G14" s="29"/>
      <c r="H14" s="28">
        <v>20</v>
      </c>
      <c r="I14" s="29"/>
    </row>
    <row r="15" spans="1:9" x14ac:dyDescent="0.2">
      <c r="A15" s="2" t="s">
        <v>25</v>
      </c>
      <c r="B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C15" s="27"/>
      <c r="D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E15" s="30"/>
      <c r="F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G15" s="30"/>
      <c r="H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I15" s="30"/>
    </row>
    <row r="16" spans="1:9" x14ac:dyDescent="0.2">
      <c r="A16" s="73" t="s">
        <v>17</v>
      </c>
      <c r="B16" s="74"/>
      <c r="C16" s="74"/>
      <c r="D16" s="74"/>
      <c r="E16" s="74"/>
      <c r="F16" s="74"/>
      <c r="G16" s="74"/>
      <c r="H16" s="74"/>
      <c r="I16" s="75"/>
    </row>
    <row r="17" spans="1:16383" x14ac:dyDescent="0.2">
      <c r="A17" s="42" t="s">
        <v>21</v>
      </c>
      <c r="B17" s="43">
        <f>B11</f>
        <v>65000</v>
      </c>
      <c r="C17" s="44"/>
      <c r="D17" s="43">
        <f>D11</f>
        <v>65000</v>
      </c>
      <c r="E17" s="44"/>
      <c r="F17" s="43">
        <f>F11</f>
        <v>65000</v>
      </c>
      <c r="G17" s="45"/>
      <c r="H17" s="43">
        <f>H11</f>
        <v>65000</v>
      </c>
      <c r="I17" s="46"/>
    </row>
    <row r="18" spans="1:16383" x14ac:dyDescent="0.2">
      <c r="A18" s="42" t="s">
        <v>22</v>
      </c>
      <c r="B18" s="43">
        <f>Max_pensioengev_salaris_per_jaar_OP_NP_basis</f>
        <v>58311</v>
      </c>
      <c r="C18" s="44"/>
      <c r="D18" s="43">
        <f>Parameters!$B$5</f>
        <v>58311</v>
      </c>
      <c r="E18" s="44"/>
      <c r="F18" s="43">
        <f>Parameters!$B$5</f>
        <v>58311</v>
      </c>
      <c r="G18" s="45"/>
      <c r="H18" s="43">
        <f>Parameters!$B$5</f>
        <v>58311</v>
      </c>
      <c r="I18" s="46"/>
    </row>
    <row r="19" spans="1:16383" x14ac:dyDescent="0.2">
      <c r="A19" s="2" t="s">
        <v>16</v>
      </c>
      <c r="B19" s="43">
        <f>Franchise_OP_NP_basis</f>
        <v>14544</v>
      </c>
      <c r="C19" s="44"/>
      <c r="D19" s="43">
        <f>Franchise_OP_NP_basis</f>
        <v>14544</v>
      </c>
      <c r="E19" s="44"/>
      <c r="F19" s="43">
        <f>Franchise_OP_NP_basis</f>
        <v>14544</v>
      </c>
      <c r="G19" s="45"/>
      <c r="H19" s="43">
        <f>Franchise_OP_NP_basis</f>
        <v>14544</v>
      </c>
      <c r="I19" s="46"/>
    </row>
    <row r="20" spans="1:16383" x14ac:dyDescent="0.2">
      <c r="A20" s="2" t="s">
        <v>28</v>
      </c>
      <c r="B20" s="8">
        <f>MAX((IF((Pensioengevend_jaarloon_voltijd)&gt;Max_pensioengevend_jaarloon_voltijd,Max_pensioengevend_jaarloon_voltijd,Pensioengevend_jaarloon_voltijd))-Franchise_OP_NP_basis,0)</f>
        <v>43767</v>
      </c>
      <c r="C20" s="31"/>
      <c r="D20" s="8">
        <f>MAX((IF((D17)&gt;Parameters!$B$5,Parameters!$B$5,D17))-Parameters!$B$3,0)</f>
        <v>43767</v>
      </c>
      <c r="E20" s="31"/>
      <c r="F20" s="8">
        <f>MAX((IF((F17)&gt;Parameters!$B$5,Parameters!$B$5,F17))-Parameters!$B$3,0)</f>
        <v>43767</v>
      </c>
      <c r="G20" s="32"/>
      <c r="H20" s="8">
        <f>MAX((IF((H17)&gt;Parameters!$B$5,Parameters!$B$5,H17))-Parameters!$B$3,0)</f>
        <v>43767</v>
      </c>
      <c r="I20" s="32"/>
    </row>
    <row r="21" spans="1:16383" x14ac:dyDescent="0.2">
      <c r="A21" s="34" t="s">
        <v>37</v>
      </c>
      <c r="B21" s="35">
        <f>IF(B10=0,(B20/12)*B15,((B20/12) *B10) *B15)</f>
        <v>2917.8</v>
      </c>
      <c r="C21" s="58"/>
      <c r="D21" s="35">
        <f>IF(D10=0,(D20/12)*D15,((D20/12) *D10) *D15)</f>
        <v>2917.8</v>
      </c>
      <c r="E21" s="58"/>
      <c r="F21" s="35">
        <f>IF(F10=0,(F20/12)*F15,((F20/12) *F10) *F15)</f>
        <v>2917.8</v>
      </c>
      <c r="G21" s="59"/>
      <c r="H21" s="35">
        <f>IF(H10=0,(H20/12)*H15,((H20/12) *H10) *H15)</f>
        <v>2723.28</v>
      </c>
      <c r="I21" s="59"/>
    </row>
    <row r="22" spans="1:16383" x14ac:dyDescent="0.2">
      <c r="A22" s="34" t="s">
        <v>19</v>
      </c>
      <c r="B22" s="35">
        <f>B21*Premie_perc_OP_NP</f>
        <v>887.01120000000003</v>
      </c>
      <c r="C22" s="36"/>
      <c r="D22" s="35">
        <f>D21*Premie_perc_OP_NP</f>
        <v>887.01120000000003</v>
      </c>
      <c r="E22" s="36"/>
      <c r="F22" s="35">
        <f>F21*Premie_perc_OP_NP</f>
        <v>887.01120000000003</v>
      </c>
      <c r="G22" s="37"/>
      <c r="H22" s="35">
        <f>H21*Premie_perc_OP_NP</f>
        <v>827.87711999999999</v>
      </c>
      <c r="I22" s="37"/>
    </row>
    <row r="23" spans="1:16383" s="12" customFormat="1" ht="13.5" customHeight="1" x14ac:dyDescent="0.2">
      <c r="A23" s="73" t="s">
        <v>18</v>
      </c>
      <c r="B23" s="74"/>
      <c r="C23" s="74"/>
      <c r="D23" s="74"/>
      <c r="E23" s="74"/>
      <c r="F23" s="74"/>
      <c r="G23" s="74"/>
      <c r="H23" s="74"/>
      <c r="I23" s="7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  <c r="TCY23" s="70"/>
      <c r="TCZ23" s="70"/>
      <c r="TDA23" s="70"/>
      <c r="TDB23" s="70"/>
      <c r="TDC23" s="70"/>
      <c r="TDD23" s="70"/>
      <c r="TDE23" s="70"/>
      <c r="TDF23" s="70"/>
      <c r="TDG23" s="70"/>
      <c r="TDH23" s="70"/>
      <c r="TDI23" s="70"/>
      <c r="TDJ23" s="70"/>
      <c r="TDK23" s="70"/>
      <c r="TDL23" s="70"/>
      <c r="TDM23" s="70"/>
      <c r="TDN23" s="70"/>
      <c r="TDO23" s="70"/>
      <c r="TDP23" s="70"/>
      <c r="TDQ23" s="70"/>
      <c r="TDR23" s="70"/>
      <c r="TDS23" s="70"/>
      <c r="TDT23" s="70"/>
      <c r="TDU23" s="70"/>
      <c r="TDV23" s="70"/>
      <c r="TDW23" s="70"/>
      <c r="TDX23" s="70"/>
      <c r="TDY23" s="70"/>
      <c r="TDZ23" s="70"/>
      <c r="TEA23" s="70"/>
      <c r="TEB23" s="70"/>
      <c r="TEC23" s="70"/>
      <c r="TED23" s="70"/>
      <c r="TEE23" s="70"/>
      <c r="TEF23" s="70"/>
      <c r="TEG23" s="70"/>
      <c r="TEH23" s="70"/>
      <c r="TEI23" s="70"/>
      <c r="TEJ23" s="70"/>
      <c r="TEK23" s="70"/>
      <c r="TEL23" s="70"/>
      <c r="TEM23" s="70"/>
      <c r="TEN23" s="70"/>
      <c r="TEO23" s="70"/>
      <c r="TEP23" s="70"/>
      <c r="TEQ23" s="70"/>
      <c r="TER23" s="70"/>
      <c r="TES23" s="70"/>
      <c r="TET23" s="70"/>
      <c r="TEU23" s="70"/>
      <c r="TEV23" s="70"/>
      <c r="TEW23" s="70"/>
      <c r="TEX23" s="70"/>
      <c r="TEY23" s="70"/>
      <c r="TEZ23" s="70"/>
      <c r="TFA23" s="70"/>
      <c r="TFB23" s="70"/>
      <c r="TFC23" s="70"/>
      <c r="TFD23" s="70"/>
      <c r="TFE23" s="70"/>
      <c r="TFF23" s="70"/>
      <c r="TFG23" s="70"/>
      <c r="TFH23" s="70"/>
      <c r="TFI23" s="70"/>
      <c r="TFJ23" s="70"/>
      <c r="TFK23" s="70"/>
      <c r="TFL23" s="70"/>
      <c r="TFM23" s="70"/>
      <c r="TFN23" s="70"/>
      <c r="TFO23" s="70"/>
      <c r="TFP23" s="70"/>
      <c r="TFQ23" s="70"/>
      <c r="TFR23" s="70"/>
      <c r="TFS23" s="70"/>
      <c r="TFT23" s="70"/>
      <c r="TFU23" s="70"/>
      <c r="TFV23" s="70"/>
      <c r="TFW23" s="70"/>
      <c r="TFX23" s="70"/>
      <c r="TFY23" s="70"/>
      <c r="TFZ23" s="70"/>
      <c r="TGA23" s="70"/>
      <c r="TGB23" s="70"/>
      <c r="TGC23" s="70"/>
      <c r="TGD23" s="70"/>
      <c r="TGE23" s="70"/>
      <c r="TGF23" s="70"/>
      <c r="TGG23" s="70"/>
      <c r="TGH23" s="70"/>
      <c r="TGI23" s="70"/>
      <c r="TGJ23" s="70"/>
      <c r="TGK23" s="70"/>
      <c r="TGL23" s="70"/>
      <c r="TGM23" s="70"/>
      <c r="TGN23" s="70"/>
      <c r="TGO23" s="70"/>
      <c r="TGP23" s="70"/>
      <c r="TGQ23" s="70"/>
      <c r="TGR23" s="70"/>
      <c r="TGS23" s="70"/>
      <c r="TGT23" s="70"/>
      <c r="TGU23" s="70"/>
      <c r="TGV23" s="70"/>
      <c r="TGW23" s="70"/>
      <c r="TGX23" s="70"/>
      <c r="TGY23" s="70"/>
      <c r="TGZ23" s="70"/>
      <c r="THA23" s="70"/>
      <c r="THB23" s="70"/>
      <c r="THC23" s="70"/>
      <c r="THD23" s="70"/>
      <c r="THE23" s="70"/>
      <c r="THF23" s="70"/>
      <c r="THG23" s="70"/>
      <c r="THH23" s="70"/>
      <c r="THI23" s="70"/>
      <c r="THJ23" s="70"/>
      <c r="THK23" s="70"/>
      <c r="THL23" s="70"/>
      <c r="THM23" s="70"/>
      <c r="THN23" s="70"/>
      <c r="THO23" s="70"/>
      <c r="THP23" s="70"/>
      <c r="THQ23" s="70"/>
      <c r="THR23" s="70"/>
      <c r="THS23" s="70"/>
      <c r="THT23" s="70"/>
      <c r="THU23" s="70"/>
      <c r="THV23" s="70"/>
      <c r="THW23" s="70"/>
      <c r="THX23" s="70"/>
      <c r="THY23" s="70"/>
      <c r="THZ23" s="70"/>
      <c r="TIA23" s="70"/>
      <c r="TIB23" s="70"/>
      <c r="TIC23" s="70"/>
      <c r="TID23" s="70"/>
      <c r="TIE23" s="70"/>
      <c r="TIF23" s="70"/>
      <c r="TIG23" s="70"/>
      <c r="TIH23" s="70"/>
      <c r="TII23" s="70"/>
      <c r="TIJ23" s="70"/>
      <c r="TIK23" s="70"/>
      <c r="TIL23" s="70"/>
      <c r="TIM23" s="70"/>
      <c r="TIN23" s="70"/>
      <c r="TIO23" s="70"/>
      <c r="TIP23" s="70"/>
      <c r="TIQ23" s="70"/>
      <c r="TIR23" s="70"/>
      <c r="TIS23" s="70"/>
      <c r="TIT23" s="70"/>
      <c r="TIU23" s="70"/>
      <c r="TIV23" s="70"/>
      <c r="TIW23" s="70"/>
      <c r="TIX23" s="70"/>
      <c r="TIY23" s="70"/>
      <c r="TIZ23" s="70"/>
      <c r="TJA23" s="70"/>
      <c r="TJB23" s="70"/>
      <c r="TJC23" s="70"/>
      <c r="TJD23" s="70"/>
      <c r="TJE23" s="70"/>
      <c r="TJF23" s="70"/>
      <c r="TJG23" s="70"/>
      <c r="TJH23" s="70"/>
      <c r="TJI23" s="70"/>
      <c r="TJJ23" s="70"/>
      <c r="TJK23" s="70"/>
      <c r="TJL23" s="70"/>
      <c r="TJM23" s="70"/>
      <c r="TJN23" s="70"/>
      <c r="TJO23" s="70"/>
      <c r="TJP23" s="70"/>
      <c r="TJQ23" s="70"/>
      <c r="TJR23" s="70"/>
      <c r="TJS23" s="70"/>
      <c r="TJT23" s="70"/>
      <c r="TJU23" s="70"/>
      <c r="TJV23" s="70"/>
      <c r="TJW23" s="70"/>
      <c r="TJX23" s="70"/>
      <c r="TJY23" s="70"/>
      <c r="TJZ23" s="70"/>
      <c r="TKA23" s="70"/>
      <c r="TKB23" s="70"/>
      <c r="TKC23" s="70"/>
      <c r="TKD23" s="70"/>
      <c r="TKE23" s="70"/>
      <c r="TKF23" s="70"/>
      <c r="TKG23" s="70"/>
      <c r="TKH23" s="70"/>
      <c r="TKI23" s="70"/>
      <c r="TKJ23" s="70"/>
      <c r="TKK23" s="70"/>
      <c r="TKL23" s="70"/>
      <c r="TKM23" s="70"/>
      <c r="TKN23" s="70"/>
      <c r="TKO23" s="70"/>
      <c r="TKP23" s="70"/>
      <c r="TKQ23" s="70"/>
      <c r="TKR23" s="70"/>
      <c r="TKS23" s="70"/>
      <c r="TKT23" s="70"/>
      <c r="TKU23" s="70"/>
      <c r="TKV23" s="70"/>
      <c r="TKW23" s="70"/>
      <c r="TKX23" s="70"/>
      <c r="TKY23" s="70"/>
      <c r="TKZ23" s="70"/>
      <c r="TLA23" s="70"/>
      <c r="TLB23" s="70"/>
      <c r="TLC23" s="70"/>
      <c r="TLD23" s="70"/>
      <c r="TLE23" s="70"/>
      <c r="TLF23" s="70"/>
      <c r="TLG23" s="70"/>
      <c r="TLH23" s="70"/>
      <c r="TLI23" s="70"/>
      <c r="TLJ23" s="70"/>
      <c r="TLK23" s="70"/>
      <c r="TLL23" s="70"/>
      <c r="TLM23" s="70"/>
      <c r="TLN23" s="70"/>
      <c r="TLO23" s="70"/>
      <c r="TLP23" s="70"/>
      <c r="TLQ23" s="70"/>
      <c r="TLR23" s="70"/>
      <c r="TLS23" s="70"/>
      <c r="TLT23" s="70"/>
      <c r="TLU23" s="70"/>
      <c r="TLV23" s="70"/>
      <c r="TLW23" s="70"/>
      <c r="TLX23" s="70"/>
      <c r="TLY23" s="70"/>
      <c r="TLZ23" s="70"/>
      <c r="TMA23" s="70"/>
      <c r="TMB23" s="70"/>
      <c r="TMC23" s="70"/>
      <c r="TMD23" s="70"/>
      <c r="TME23" s="70"/>
      <c r="TMF23" s="70"/>
      <c r="TMG23" s="70"/>
      <c r="TMH23" s="70"/>
      <c r="TMI23" s="70"/>
      <c r="TMJ23" s="70"/>
      <c r="TMK23" s="70"/>
      <c r="TML23" s="70"/>
      <c r="TMM23" s="70"/>
      <c r="TMN23" s="70"/>
      <c r="TMO23" s="70"/>
      <c r="TMP23" s="70"/>
      <c r="TMQ23" s="70"/>
      <c r="TMR23" s="70"/>
      <c r="TMS23" s="70"/>
      <c r="TMT23" s="70"/>
      <c r="TMU23" s="70"/>
      <c r="TMV23" s="70"/>
      <c r="TMW23" s="70"/>
      <c r="TMX23" s="70"/>
      <c r="TMY23" s="70"/>
      <c r="TMZ23" s="70"/>
      <c r="TNA23" s="70"/>
      <c r="TNB23" s="70"/>
      <c r="TNC23" s="70"/>
      <c r="TND23" s="70"/>
      <c r="TNE23" s="70"/>
      <c r="TNF23" s="70"/>
      <c r="TNG23" s="70"/>
      <c r="TNH23" s="70"/>
      <c r="TNI23" s="70"/>
      <c r="TNJ23" s="70"/>
      <c r="TNK23" s="70"/>
      <c r="TNL23" s="70"/>
      <c r="TNM23" s="70"/>
      <c r="TNN23" s="70"/>
      <c r="TNO23" s="70"/>
      <c r="TNP23" s="70"/>
      <c r="TNQ23" s="70"/>
      <c r="TNR23" s="70"/>
      <c r="TNS23" s="70"/>
      <c r="TNT23" s="70"/>
      <c r="TNU23" s="70"/>
      <c r="TNV23" s="70"/>
      <c r="TNW23" s="70"/>
      <c r="TNX23" s="70"/>
      <c r="TNY23" s="70"/>
      <c r="TNZ23" s="70"/>
      <c r="TOA23" s="70"/>
      <c r="TOB23" s="70"/>
      <c r="TOC23" s="70"/>
      <c r="TOD23" s="70"/>
      <c r="TOE23" s="70"/>
      <c r="TOF23" s="70"/>
      <c r="TOG23" s="70"/>
      <c r="TOH23" s="70"/>
      <c r="TOI23" s="70"/>
      <c r="TOJ23" s="70"/>
      <c r="TOK23" s="70"/>
      <c r="TOL23" s="70"/>
      <c r="TOM23" s="70"/>
      <c r="TON23" s="70"/>
      <c r="TOO23" s="70"/>
      <c r="TOP23" s="70"/>
      <c r="TOQ23" s="70"/>
      <c r="TOR23" s="70"/>
      <c r="TOS23" s="70"/>
      <c r="TOT23" s="70"/>
      <c r="TOU23" s="70"/>
      <c r="TOV23" s="70"/>
      <c r="TOW23" s="70"/>
      <c r="TOX23" s="70"/>
      <c r="TOY23" s="70"/>
      <c r="TOZ23" s="70"/>
      <c r="TPA23" s="70"/>
      <c r="TPB23" s="70"/>
      <c r="TPC23" s="70"/>
      <c r="TPD23" s="70"/>
      <c r="TPE23" s="70"/>
      <c r="TPF23" s="70"/>
      <c r="TPG23" s="70"/>
      <c r="TPH23" s="70"/>
      <c r="TPI23" s="70"/>
      <c r="TPJ23" s="70"/>
      <c r="TPK23" s="70"/>
      <c r="TPL23" s="70"/>
      <c r="TPM23" s="70"/>
      <c r="TPN23" s="70"/>
      <c r="TPO23" s="70"/>
      <c r="TPP23" s="70"/>
      <c r="TPQ23" s="70"/>
      <c r="TPR23" s="70"/>
      <c r="TPS23" s="70"/>
      <c r="TPT23" s="70"/>
      <c r="TPU23" s="70"/>
      <c r="TPV23" s="70"/>
      <c r="TPW23" s="70"/>
      <c r="TPX23" s="70"/>
      <c r="TPY23" s="70"/>
      <c r="TPZ23" s="70"/>
      <c r="TQA23" s="70"/>
      <c r="TQB23" s="70"/>
      <c r="TQC23" s="70"/>
      <c r="TQD23" s="70"/>
      <c r="TQE23" s="70"/>
      <c r="TQF23" s="70"/>
      <c r="TQG23" s="70"/>
      <c r="TQH23" s="70"/>
      <c r="TQI23" s="70"/>
      <c r="TQJ23" s="70"/>
      <c r="TQK23" s="70"/>
      <c r="TQL23" s="70"/>
      <c r="TQM23" s="70"/>
      <c r="TQN23" s="70"/>
      <c r="TQO23" s="70"/>
      <c r="TQP23" s="70"/>
      <c r="TQQ23" s="70"/>
      <c r="TQR23" s="70"/>
      <c r="TQS23" s="70"/>
      <c r="TQT23" s="70"/>
      <c r="TQU23" s="70"/>
      <c r="TQV23" s="70"/>
      <c r="TQW23" s="70"/>
      <c r="TQX23" s="70"/>
      <c r="TQY23" s="70"/>
      <c r="TQZ23" s="70"/>
      <c r="TRA23" s="70"/>
      <c r="TRB23" s="70"/>
      <c r="TRC23" s="70"/>
      <c r="TRD23" s="70"/>
      <c r="TRE23" s="70"/>
      <c r="TRF23" s="70"/>
      <c r="TRG23" s="70"/>
      <c r="TRH23" s="70"/>
      <c r="TRI23" s="70"/>
      <c r="TRJ23" s="70"/>
      <c r="TRK23" s="70"/>
      <c r="TRL23" s="70"/>
      <c r="TRM23" s="70"/>
      <c r="TRN23" s="70"/>
      <c r="TRO23" s="70"/>
      <c r="TRP23" s="70"/>
      <c r="TRQ23" s="70"/>
      <c r="TRR23" s="70"/>
      <c r="TRS23" s="70"/>
      <c r="TRT23" s="70"/>
      <c r="TRU23" s="70"/>
      <c r="TRV23" s="70"/>
      <c r="TRW23" s="70"/>
      <c r="TRX23" s="70"/>
      <c r="TRY23" s="70"/>
      <c r="TRZ23" s="70"/>
      <c r="TSA23" s="70"/>
      <c r="TSB23" s="70"/>
      <c r="TSC23" s="70"/>
      <c r="TSD23" s="70"/>
      <c r="TSE23" s="70"/>
      <c r="TSF23" s="70"/>
      <c r="TSG23" s="70"/>
      <c r="TSH23" s="70"/>
      <c r="TSI23" s="70"/>
      <c r="TSJ23" s="70"/>
      <c r="TSK23" s="70"/>
      <c r="TSL23" s="70"/>
      <c r="TSM23" s="70"/>
      <c r="TSN23" s="70"/>
      <c r="TSO23" s="70"/>
      <c r="TSP23" s="70"/>
      <c r="TSQ23" s="70"/>
      <c r="TSR23" s="70"/>
      <c r="TSS23" s="70"/>
      <c r="TST23" s="70"/>
      <c r="TSU23" s="70"/>
      <c r="TSV23" s="70"/>
      <c r="TSW23" s="70"/>
      <c r="TSX23" s="70"/>
      <c r="TSY23" s="70"/>
      <c r="TSZ23" s="70"/>
      <c r="TTA23" s="70"/>
      <c r="TTB23" s="70"/>
      <c r="TTC23" s="70"/>
      <c r="TTD23" s="70"/>
      <c r="TTE23" s="70"/>
      <c r="TTF23" s="70"/>
      <c r="TTG23" s="70"/>
      <c r="TTH23" s="70"/>
      <c r="TTI23" s="70"/>
      <c r="TTJ23" s="70"/>
      <c r="TTK23" s="70"/>
      <c r="TTL23" s="70"/>
      <c r="TTM23" s="70"/>
      <c r="TTN23" s="70"/>
      <c r="TTO23" s="70"/>
      <c r="TTP23" s="70"/>
      <c r="TTQ23" s="70"/>
      <c r="TTR23" s="70"/>
      <c r="TTS23" s="70"/>
      <c r="TTT23" s="70"/>
      <c r="TTU23" s="70"/>
      <c r="TTV23" s="70"/>
      <c r="TTW23" s="70"/>
      <c r="TTX23" s="70"/>
      <c r="TTY23" s="70"/>
      <c r="TTZ23" s="70"/>
      <c r="TUA23" s="70"/>
      <c r="TUB23" s="70"/>
      <c r="TUC23" s="70"/>
      <c r="TUD23" s="70"/>
      <c r="TUE23" s="70"/>
      <c r="TUF23" s="70"/>
      <c r="TUG23" s="70"/>
      <c r="TUH23" s="70"/>
      <c r="TUI23" s="70"/>
      <c r="TUJ23" s="70"/>
      <c r="TUK23" s="70"/>
      <c r="TUL23" s="70"/>
      <c r="TUM23" s="70"/>
      <c r="TUN23" s="70"/>
      <c r="TUO23" s="70"/>
      <c r="TUP23" s="70"/>
      <c r="TUQ23" s="70"/>
      <c r="TUR23" s="70"/>
      <c r="TUS23" s="70"/>
      <c r="TUT23" s="70"/>
      <c r="TUU23" s="70"/>
      <c r="TUV23" s="70"/>
      <c r="TUW23" s="70"/>
      <c r="TUX23" s="70"/>
      <c r="TUY23" s="70"/>
      <c r="TUZ23" s="70"/>
      <c r="TVA23" s="70"/>
      <c r="TVB23" s="70"/>
      <c r="TVC23" s="70"/>
      <c r="TVD23" s="70"/>
      <c r="TVE23" s="70"/>
      <c r="TVF23" s="70"/>
      <c r="TVG23" s="70"/>
      <c r="TVH23" s="70"/>
      <c r="TVI23" s="70"/>
      <c r="TVJ23" s="70"/>
      <c r="TVK23" s="70"/>
      <c r="TVL23" s="70"/>
      <c r="TVM23" s="70"/>
      <c r="TVN23" s="70"/>
      <c r="TVO23" s="70"/>
      <c r="TVP23" s="70"/>
      <c r="TVQ23" s="70"/>
      <c r="TVR23" s="70"/>
      <c r="TVS23" s="70"/>
      <c r="TVT23" s="70"/>
      <c r="TVU23" s="70"/>
      <c r="TVV23" s="70"/>
      <c r="TVW23" s="70"/>
      <c r="TVX23" s="70"/>
      <c r="TVY23" s="70"/>
      <c r="TVZ23" s="70"/>
      <c r="TWA23" s="70"/>
      <c r="TWB23" s="70"/>
      <c r="TWC23" s="70"/>
      <c r="TWD23" s="70"/>
      <c r="TWE23" s="70"/>
      <c r="TWF23" s="70"/>
      <c r="TWG23" s="70"/>
      <c r="TWH23" s="70"/>
      <c r="TWI23" s="70"/>
      <c r="TWJ23" s="70"/>
      <c r="TWK23" s="70"/>
      <c r="TWL23" s="70"/>
      <c r="TWM23" s="70"/>
      <c r="TWN23" s="70"/>
      <c r="TWO23" s="70"/>
      <c r="TWP23" s="70"/>
      <c r="TWQ23" s="70"/>
      <c r="TWR23" s="70"/>
      <c r="TWS23" s="70"/>
      <c r="TWT23" s="70"/>
      <c r="TWU23" s="70"/>
      <c r="TWV23" s="70"/>
      <c r="TWW23" s="70"/>
      <c r="TWX23" s="70"/>
      <c r="TWY23" s="70"/>
      <c r="TWZ23" s="70"/>
      <c r="TXA23" s="70"/>
      <c r="TXB23" s="70"/>
      <c r="TXC23" s="70"/>
      <c r="TXD23" s="70"/>
      <c r="TXE23" s="70"/>
      <c r="TXF23" s="70"/>
      <c r="TXG23" s="70"/>
      <c r="TXH23" s="70"/>
      <c r="TXI23" s="70"/>
      <c r="TXJ23" s="70"/>
      <c r="TXK23" s="70"/>
      <c r="TXL23" s="70"/>
      <c r="TXM23" s="70"/>
      <c r="TXN23" s="70"/>
      <c r="TXO23" s="70"/>
      <c r="TXP23" s="70"/>
      <c r="TXQ23" s="70"/>
      <c r="TXR23" s="70"/>
      <c r="TXS23" s="70"/>
      <c r="TXT23" s="70"/>
      <c r="TXU23" s="70"/>
      <c r="TXV23" s="70"/>
      <c r="TXW23" s="70"/>
      <c r="TXX23" s="70"/>
      <c r="TXY23" s="70"/>
      <c r="TXZ23" s="70"/>
      <c r="TYA23" s="70"/>
      <c r="TYB23" s="70"/>
      <c r="TYC23" s="70"/>
      <c r="TYD23" s="70"/>
      <c r="TYE23" s="70"/>
      <c r="TYF23" s="70"/>
      <c r="TYG23" s="70"/>
      <c r="TYH23" s="70"/>
      <c r="TYI23" s="70"/>
      <c r="TYJ23" s="70"/>
      <c r="TYK23" s="70"/>
      <c r="TYL23" s="70"/>
      <c r="TYM23" s="70"/>
      <c r="TYN23" s="70"/>
      <c r="TYO23" s="70"/>
      <c r="TYP23" s="70"/>
      <c r="TYQ23" s="70"/>
      <c r="TYR23" s="70"/>
      <c r="TYS23" s="70"/>
      <c r="TYT23" s="70"/>
      <c r="TYU23" s="70"/>
      <c r="TYV23" s="70"/>
      <c r="TYW23" s="70"/>
      <c r="TYX23" s="70"/>
      <c r="TYY23" s="70"/>
      <c r="TYZ23" s="70"/>
      <c r="TZA23" s="70"/>
      <c r="TZB23" s="70"/>
      <c r="TZC23" s="70"/>
      <c r="TZD23" s="70"/>
      <c r="TZE23" s="70"/>
      <c r="TZF23" s="70"/>
      <c r="TZG23" s="70"/>
      <c r="TZH23" s="70"/>
      <c r="TZI23" s="70"/>
      <c r="TZJ23" s="70"/>
      <c r="TZK23" s="70"/>
      <c r="TZL23" s="70"/>
      <c r="TZM23" s="70"/>
      <c r="TZN23" s="70"/>
      <c r="TZO23" s="70"/>
      <c r="TZP23" s="70"/>
      <c r="TZQ23" s="70"/>
      <c r="TZR23" s="70"/>
      <c r="TZS23" s="70"/>
      <c r="TZT23" s="70"/>
      <c r="TZU23" s="70"/>
      <c r="TZV23" s="70"/>
      <c r="TZW23" s="70"/>
      <c r="TZX23" s="70"/>
      <c r="TZY23" s="70"/>
      <c r="TZZ23" s="70"/>
      <c r="UAA23" s="70"/>
      <c r="UAB23" s="70"/>
      <c r="UAC23" s="70"/>
      <c r="UAD23" s="70"/>
      <c r="UAE23" s="70"/>
      <c r="UAF23" s="70"/>
      <c r="UAG23" s="70"/>
      <c r="UAH23" s="70"/>
      <c r="UAI23" s="70"/>
      <c r="UAJ23" s="70"/>
      <c r="UAK23" s="70"/>
      <c r="UAL23" s="70"/>
      <c r="UAM23" s="70"/>
      <c r="UAN23" s="70"/>
      <c r="UAO23" s="70"/>
      <c r="UAP23" s="70"/>
      <c r="UAQ23" s="70"/>
      <c r="UAR23" s="70"/>
      <c r="UAS23" s="70"/>
      <c r="UAT23" s="70"/>
      <c r="UAU23" s="70"/>
      <c r="UAV23" s="70"/>
      <c r="UAW23" s="70"/>
      <c r="UAX23" s="70"/>
      <c r="UAY23" s="70"/>
      <c r="UAZ23" s="70"/>
      <c r="UBA23" s="70"/>
      <c r="UBB23" s="70"/>
      <c r="UBC23" s="70"/>
      <c r="UBD23" s="70"/>
      <c r="UBE23" s="70"/>
      <c r="UBF23" s="70"/>
      <c r="UBG23" s="70"/>
      <c r="UBH23" s="70"/>
      <c r="UBI23" s="70"/>
      <c r="UBJ23" s="70"/>
      <c r="UBK23" s="70"/>
      <c r="UBL23" s="70"/>
      <c r="UBM23" s="70"/>
      <c r="UBN23" s="70"/>
      <c r="UBO23" s="70"/>
      <c r="UBP23" s="70"/>
      <c r="UBQ23" s="70"/>
      <c r="UBR23" s="70"/>
      <c r="UBS23" s="70"/>
      <c r="UBT23" s="70"/>
      <c r="UBU23" s="70"/>
      <c r="UBV23" s="70"/>
      <c r="UBW23" s="70"/>
      <c r="UBX23" s="70"/>
      <c r="UBY23" s="70"/>
      <c r="UBZ23" s="70"/>
      <c r="UCA23" s="70"/>
      <c r="UCB23" s="70"/>
      <c r="UCC23" s="70"/>
      <c r="UCD23" s="70"/>
      <c r="UCE23" s="70"/>
      <c r="UCF23" s="70"/>
      <c r="UCG23" s="70"/>
      <c r="UCH23" s="70"/>
      <c r="UCI23" s="70"/>
      <c r="UCJ23" s="70"/>
      <c r="UCK23" s="70"/>
      <c r="UCL23" s="70"/>
      <c r="UCM23" s="70"/>
      <c r="UCN23" s="70"/>
      <c r="UCO23" s="70"/>
      <c r="UCP23" s="70"/>
      <c r="UCQ23" s="70"/>
      <c r="UCR23" s="70"/>
      <c r="UCS23" s="70"/>
      <c r="UCT23" s="70"/>
      <c r="UCU23" s="70"/>
      <c r="UCV23" s="70"/>
      <c r="UCW23" s="70"/>
      <c r="UCX23" s="70"/>
      <c r="UCY23" s="70"/>
      <c r="UCZ23" s="70"/>
      <c r="UDA23" s="70"/>
      <c r="UDB23" s="70"/>
      <c r="UDC23" s="70"/>
      <c r="UDD23" s="70"/>
      <c r="UDE23" s="70"/>
      <c r="UDF23" s="70"/>
      <c r="UDG23" s="70"/>
      <c r="UDH23" s="70"/>
      <c r="UDI23" s="70"/>
      <c r="UDJ23" s="70"/>
      <c r="UDK23" s="70"/>
      <c r="UDL23" s="70"/>
      <c r="UDM23" s="70"/>
      <c r="UDN23" s="70"/>
      <c r="UDO23" s="70"/>
      <c r="UDP23" s="70"/>
      <c r="UDQ23" s="70"/>
      <c r="UDR23" s="70"/>
      <c r="UDS23" s="70"/>
      <c r="UDT23" s="70"/>
      <c r="UDU23" s="70"/>
      <c r="UDV23" s="70"/>
      <c r="UDW23" s="70"/>
      <c r="UDX23" s="70"/>
      <c r="UDY23" s="70"/>
      <c r="UDZ23" s="70"/>
      <c r="UEA23" s="70"/>
      <c r="UEB23" s="70"/>
      <c r="UEC23" s="70"/>
      <c r="UED23" s="70"/>
      <c r="UEE23" s="70"/>
      <c r="UEF23" s="70"/>
      <c r="UEG23" s="70"/>
      <c r="UEH23" s="70"/>
      <c r="UEI23" s="70"/>
      <c r="UEJ23" s="70"/>
      <c r="UEK23" s="70"/>
      <c r="UEL23" s="70"/>
      <c r="UEM23" s="70"/>
      <c r="UEN23" s="70"/>
      <c r="UEO23" s="70"/>
      <c r="UEP23" s="70"/>
      <c r="UEQ23" s="70"/>
      <c r="UER23" s="70"/>
      <c r="UES23" s="70"/>
      <c r="UET23" s="70"/>
      <c r="UEU23" s="70"/>
      <c r="UEV23" s="70"/>
      <c r="UEW23" s="70"/>
      <c r="UEX23" s="70"/>
      <c r="UEY23" s="70"/>
      <c r="UEZ23" s="70"/>
      <c r="UFA23" s="70"/>
      <c r="UFB23" s="70"/>
      <c r="UFC23" s="70"/>
      <c r="UFD23" s="70"/>
      <c r="UFE23" s="70"/>
      <c r="UFF23" s="70"/>
      <c r="UFG23" s="70"/>
      <c r="UFH23" s="70"/>
      <c r="UFI23" s="70"/>
      <c r="UFJ23" s="70"/>
      <c r="UFK23" s="70"/>
      <c r="UFL23" s="70"/>
      <c r="UFM23" s="70"/>
      <c r="UFN23" s="70"/>
      <c r="UFO23" s="70"/>
      <c r="UFP23" s="70"/>
      <c r="UFQ23" s="70"/>
      <c r="UFR23" s="70"/>
      <c r="UFS23" s="70"/>
      <c r="UFT23" s="70"/>
      <c r="UFU23" s="70"/>
      <c r="UFV23" s="70"/>
      <c r="UFW23" s="70"/>
      <c r="UFX23" s="70"/>
      <c r="UFY23" s="70"/>
      <c r="UFZ23" s="70"/>
      <c r="UGA23" s="70"/>
      <c r="UGB23" s="70"/>
      <c r="UGC23" s="70"/>
      <c r="UGD23" s="70"/>
      <c r="UGE23" s="70"/>
      <c r="UGF23" s="70"/>
      <c r="UGG23" s="70"/>
      <c r="UGH23" s="70"/>
      <c r="UGI23" s="70"/>
      <c r="UGJ23" s="70"/>
      <c r="UGK23" s="70"/>
      <c r="UGL23" s="70"/>
      <c r="UGM23" s="70"/>
      <c r="UGN23" s="70"/>
      <c r="UGO23" s="70"/>
      <c r="UGP23" s="70"/>
      <c r="UGQ23" s="70"/>
      <c r="UGR23" s="70"/>
      <c r="UGS23" s="70"/>
      <c r="UGT23" s="70"/>
      <c r="UGU23" s="70"/>
      <c r="UGV23" s="70"/>
      <c r="UGW23" s="70"/>
      <c r="UGX23" s="70"/>
      <c r="UGY23" s="70"/>
      <c r="UGZ23" s="70"/>
      <c r="UHA23" s="70"/>
      <c r="UHB23" s="70"/>
      <c r="UHC23" s="70"/>
      <c r="UHD23" s="70"/>
      <c r="UHE23" s="70"/>
      <c r="UHF23" s="70"/>
      <c r="UHG23" s="70"/>
      <c r="UHH23" s="70"/>
      <c r="UHI23" s="70"/>
      <c r="UHJ23" s="70"/>
      <c r="UHK23" s="70"/>
      <c r="UHL23" s="70"/>
      <c r="UHM23" s="70"/>
      <c r="UHN23" s="70"/>
      <c r="UHO23" s="70"/>
      <c r="UHP23" s="70"/>
      <c r="UHQ23" s="70"/>
      <c r="UHR23" s="70"/>
      <c r="UHS23" s="70"/>
      <c r="UHT23" s="70"/>
      <c r="UHU23" s="70"/>
      <c r="UHV23" s="70"/>
      <c r="UHW23" s="70"/>
      <c r="UHX23" s="70"/>
      <c r="UHY23" s="70"/>
      <c r="UHZ23" s="70"/>
      <c r="UIA23" s="70"/>
      <c r="UIB23" s="70"/>
      <c r="UIC23" s="70"/>
      <c r="UID23" s="70"/>
      <c r="UIE23" s="70"/>
      <c r="UIF23" s="70"/>
      <c r="UIG23" s="70"/>
      <c r="UIH23" s="70"/>
      <c r="UII23" s="70"/>
      <c r="UIJ23" s="70"/>
      <c r="UIK23" s="70"/>
      <c r="UIL23" s="70"/>
      <c r="UIM23" s="70"/>
      <c r="UIN23" s="70"/>
      <c r="UIO23" s="70"/>
      <c r="UIP23" s="70"/>
      <c r="UIQ23" s="70"/>
      <c r="UIR23" s="70"/>
      <c r="UIS23" s="70"/>
      <c r="UIT23" s="70"/>
      <c r="UIU23" s="70"/>
      <c r="UIV23" s="70"/>
      <c r="UIW23" s="70"/>
      <c r="UIX23" s="70"/>
      <c r="UIY23" s="70"/>
      <c r="UIZ23" s="70"/>
      <c r="UJA23" s="70"/>
      <c r="UJB23" s="70"/>
      <c r="UJC23" s="70"/>
      <c r="UJD23" s="70"/>
      <c r="UJE23" s="70"/>
      <c r="UJF23" s="70"/>
      <c r="UJG23" s="70"/>
      <c r="UJH23" s="70"/>
      <c r="UJI23" s="70"/>
      <c r="UJJ23" s="70"/>
      <c r="UJK23" s="70"/>
      <c r="UJL23" s="70"/>
      <c r="UJM23" s="70"/>
      <c r="UJN23" s="70"/>
      <c r="UJO23" s="70"/>
      <c r="UJP23" s="70"/>
      <c r="UJQ23" s="70"/>
      <c r="UJR23" s="70"/>
      <c r="UJS23" s="70"/>
      <c r="UJT23" s="70"/>
      <c r="UJU23" s="70"/>
      <c r="UJV23" s="70"/>
      <c r="UJW23" s="70"/>
      <c r="UJX23" s="70"/>
      <c r="UJY23" s="70"/>
      <c r="UJZ23" s="70"/>
      <c r="UKA23" s="70"/>
      <c r="UKB23" s="70"/>
      <c r="UKC23" s="70"/>
      <c r="UKD23" s="70"/>
      <c r="UKE23" s="70"/>
      <c r="UKF23" s="70"/>
      <c r="UKG23" s="70"/>
      <c r="UKH23" s="70"/>
      <c r="UKI23" s="70"/>
      <c r="UKJ23" s="70"/>
      <c r="UKK23" s="70"/>
      <c r="UKL23" s="70"/>
      <c r="UKM23" s="70"/>
      <c r="UKN23" s="70"/>
      <c r="UKO23" s="70"/>
      <c r="UKP23" s="70"/>
      <c r="UKQ23" s="70"/>
      <c r="UKR23" s="70"/>
      <c r="UKS23" s="70"/>
      <c r="UKT23" s="70"/>
      <c r="UKU23" s="70"/>
      <c r="UKV23" s="70"/>
      <c r="UKW23" s="70"/>
      <c r="UKX23" s="70"/>
      <c r="UKY23" s="70"/>
      <c r="UKZ23" s="70"/>
      <c r="ULA23" s="70"/>
      <c r="ULB23" s="70"/>
      <c r="ULC23" s="70"/>
      <c r="ULD23" s="70"/>
      <c r="ULE23" s="70"/>
      <c r="ULF23" s="70"/>
      <c r="ULG23" s="70"/>
      <c r="ULH23" s="70"/>
      <c r="ULI23" s="70"/>
      <c r="ULJ23" s="70"/>
      <c r="ULK23" s="70"/>
      <c r="ULL23" s="70"/>
      <c r="ULM23" s="70"/>
      <c r="ULN23" s="70"/>
      <c r="ULO23" s="70"/>
      <c r="ULP23" s="70"/>
      <c r="ULQ23" s="70"/>
      <c r="ULR23" s="70"/>
      <c r="ULS23" s="70"/>
      <c r="ULT23" s="70"/>
      <c r="ULU23" s="70"/>
      <c r="ULV23" s="70"/>
      <c r="ULW23" s="70"/>
      <c r="ULX23" s="70"/>
      <c r="ULY23" s="70"/>
      <c r="ULZ23" s="70"/>
      <c r="UMA23" s="70"/>
      <c r="UMB23" s="70"/>
      <c r="UMC23" s="70"/>
      <c r="UMD23" s="70"/>
      <c r="UME23" s="70"/>
      <c r="UMF23" s="70"/>
      <c r="UMG23" s="70"/>
      <c r="UMH23" s="70"/>
      <c r="UMI23" s="70"/>
      <c r="UMJ23" s="70"/>
      <c r="UMK23" s="70"/>
      <c r="UML23" s="70"/>
      <c r="UMM23" s="70"/>
      <c r="UMN23" s="70"/>
      <c r="UMO23" s="70"/>
      <c r="UMP23" s="70"/>
      <c r="UMQ23" s="70"/>
      <c r="UMR23" s="70"/>
      <c r="UMS23" s="70"/>
      <c r="UMT23" s="70"/>
      <c r="UMU23" s="70"/>
      <c r="UMV23" s="70"/>
      <c r="UMW23" s="70"/>
      <c r="UMX23" s="70"/>
      <c r="UMY23" s="70"/>
      <c r="UMZ23" s="70"/>
      <c r="UNA23" s="70"/>
      <c r="UNB23" s="70"/>
      <c r="UNC23" s="70"/>
      <c r="UND23" s="70"/>
      <c r="UNE23" s="70"/>
      <c r="UNF23" s="70"/>
      <c r="UNG23" s="70"/>
      <c r="UNH23" s="70"/>
      <c r="UNI23" s="70"/>
      <c r="UNJ23" s="70"/>
      <c r="UNK23" s="70"/>
      <c r="UNL23" s="70"/>
      <c r="UNM23" s="70"/>
      <c r="UNN23" s="70"/>
      <c r="UNO23" s="70"/>
      <c r="UNP23" s="70"/>
      <c r="UNQ23" s="70"/>
      <c r="UNR23" s="70"/>
      <c r="UNS23" s="70"/>
      <c r="UNT23" s="70"/>
      <c r="UNU23" s="70"/>
      <c r="UNV23" s="70"/>
      <c r="UNW23" s="70"/>
      <c r="UNX23" s="70"/>
      <c r="UNY23" s="70"/>
      <c r="UNZ23" s="70"/>
      <c r="UOA23" s="70"/>
      <c r="UOB23" s="70"/>
      <c r="UOC23" s="70"/>
      <c r="UOD23" s="70"/>
      <c r="UOE23" s="70"/>
      <c r="UOF23" s="70"/>
      <c r="UOG23" s="70"/>
      <c r="UOH23" s="70"/>
      <c r="UOI23" s="70"/>
      <c r="UOJ23" s="70"/>
      <c r="UOK23" s="70"/>
      <c r="UOL23" s="70"/>
      <c r="UOM23" s="70"/>
      <c r="UON23" s="70"/>
      <c r="UOO23" s="70"/>
      <c r="UOP23" s="70"/>
      <c r="UOQ23" s="70"/>
      <c r="UOR23" s="70"/>
      <c r="UOS23" s="70"/>
      <c r="UOT23" s="70"/>
      <c r="UOU23" s="70"/>
      <c r="UOV23" s="70"/>
      <c r="UOW23" s="70"/>
      <c r="UOX23" s="70"/>
      <c r="UOY23" s="70"/>
      <c r="UOZ23" s="70"/>
      <c r="UPA23" s="70"/>
      <c r="UPB23" s="70"/>
      <c r="UPC23" s="70"/>
      <c r="UPD23" s="70"/>
      <c r="UPE23" s="70"/>
      <c r="UPF23" s="70"/>
      <c r="UPG23" s="70"/>
      <c r="UPH23" s="70"/>
      <c r="UPI23" s="70"/>
      <c r="UPJ23" s="70"/>
      <c r="UPK23" s="70"/>
      <c r="UPL23" s="70"/>
      <c r="UPM23" s="70"/>
      <c r="UPN23" s="70"/>
      <c r="UPO23" s="70"/>
      <c r="UPP23" s="70"/>
      <c r="UPQ23" s="70"/>
      <c r="UPR23" s="70"/>
      <c r="UPS23" s="70"/>
      <c r="UPT23" s="70"/>
      <c r="UPU23" s="70"/>
      <c r="UPV23" s="70"/>
      <c r="UPW23" s="70"/>
      <c r="UPX23" s="70"/>
      <c r="UPY23" s="70"/>
      <c r="UPZ23" s="70"/>
      <c r="UQA23" s="70"/>
      <c r="UQB23" s="70"/>
      <c r="UQC23" s="70"/>
      <c r="UQD23" s="70"/>
      <c r="UQE23" s="70"/>
      <c r="UQF23" s="70"/>
      <c r="UQG23" s="70"/>
      <c r="UQH23" s="70"/>
      <c r="UQI23" s="70"/>
      <c r="UQJ23" s="70"/>
      <c r="UQK23" s="70"/>
      <c r="UQL23" s="70"/>
      <c r="UQM23" s="70"/>
      <c r="UQN23" s="70"/>
      <c r="UQO23" s="70"/>
      <c r="UQP23" s="70"/>
      <c r="UQQ23" s="70"/>
      <c r="UQR23" s="70"/>
      <c r="UQS23" s="70"/>
      <c r="UQT23" s="70"/>
      <c r="UQU23" s="70"/>
      <c r="UQV23" s="70"/>
      <c r="UQW23" s="70"/>
      <c r="UQX23" s="70"/>
      <c r="UQY23" s="70"/>
      <c r="UQZ23" s="70"/>
      <c r="URA23" s="70"/>
      <c r="URB23" s="70"/>
      <c r="URC23" s="70"/>
      <c r="URD23" s="70"/>
      <c r="URE23" s="70"/>
      <c r="URF23" s="70"/>
      <c r="URG23" s="70"/>
      <c r="URH23" s="70"/>
      <c r="URI23" s="70"/>
      <c r="URJ23" s="70"/>
      <c r="URK23" s="70"/>
      <c r="URL23" s="70"/>
      <c r="URM23" s="70"/>
      <c r="URN23" s="70"/>
      <c r="URO23" s="70"/>
      <c r="URP23" s="70"/>
      <c r="URQ23" s="70"/>
      <c r="URR23" s="70"/>
      <c r="URS23" s="70"/>
      <c r="URT23" s="70"/>
      <c r="URU23" s="70"/>
      <c r="URV23" s="70"/>
      <c r="URW23" s="70"/>
      <c r="URX23" s="70"/>
      <c r="URY23" s="70"/>
      <c r="URZ23" s="70"/>
      <c r="USA23" s="70"/>
      <c r="USB23" s="70"/>
      <c r="USC23" s="70"/>
      <c r="USD23" s="70"/>
      <c r="USE23" s="70"/>
      <c r="USF23" s="70"/>
      <c r="USG23" s="70"/>
      <c r="USH23" s="70"/>
      <c r="USI23" s="70"/>
      <c r="USJ23" s="70"/>
      <c r="USK23" s="70"/>
      <c r="USL23" s="70"/>
      <c r="USM23" s="70"/>
      <c r="USN23" s="70"/>
      <c r="USO23" s="70"/>
      <c r="USP23" s="70"/>
      <c r="USQ23" s="70"/>
      <c r="USR23" s="70"/>
      <c r="USS23" s="70"/>
      <c r="UST23" s="70"/>
      <c r="USU23" s="70"/>
      <c r="USV23" s="70"/>
      <c r="USW23" s="70"/>
      <c r="USX23" s="70"/>
      <c r="USY23" s="70"/>
      <c r="USZ23" s="70"/>
      <c r="UTA23" s="70"/>
      <c r="UTB23" s="70"/>
      <c r="UTC23" s="70"/>
      <c r="UTD23" s="70"/>
      <c r="UTE23" s="70"/>
      <c r="UTF23" s="70"/>
      <c r="UTG23" s="70"/>
      <c r="UTH23" s="70"/>
      <c r="UTI23" s="70"/>
      <c r="UTJ23" s="70"/>
      <c r="UTK23" s="70"/>
      <c r="UTL23" s="70"/>
      <c r="UTM23" s="70"/>
      <c r="UTN23" s="70"/>
      <c r="UTO23" s="70"/>
      <c r="UTP23" s="70"/>
      <c r="UTQ23" s="70"/>
      <c r="UTR23" s="70"/>
      <c r="UTS23" s="70"/>
      <c r="UTT23" s="70"/>
      <c r="UTU23" s="70"/>
      <c r="UTV23" s="70"/>
      <c r="UTW23" s="70"/>
      <c r="UTX23" s="70"/>
      <c r="UTY23" s="70"/>
      <c r="UTZ23" s="70"/>
      <c r="UUA23" s="70"/>
      <c r="UUB23" s="70"/>
      <c r="UUC23" s="70"/>
      <c r="UUD23" s="70"/>
      <c r="UUE23" s="70"/>
      <c r="UUF23" s="70"/>
      <c r="UUG23" s="70"/>
      <c r="UUH23" s="70"/>
      <c r="UUI23" s="70"/>
      <c r="UUJ23" s="70"/>
      <c r="UUK23" s="70"/>
      <c r="UUL23" s="70"/>
      <c r="UUM23" s="70"/>
      <c r="UUN23" s="70"/>
      <c r="UUO23" s="70"/>
      <c r="UUP23" s="70"/>
      <c r="UUQ23" s="70"/>
      <c r="UUR23" s="70"/>
      <c r="UUS23" s="70"/>
      <c r="UUT23" s="70"/>
      <c r="UUU23" s="70"/>
      <c r="UUV23" s="70"/>
      <c r="UUW23" s="70"/>
      <c r="UUX23" s="70"/>
      <c r="UUY23" s="70"/>
      <c r="UUZ23" s="70"/>
      <c r="UVA23" s="70"/>
      <c r="UVB23" s="70"/>
      <c r="UVC23" s="70"/>
      <c r="UVD23" s="70"/>
      <c r="UVE23" s="70"/>
      <c r="UVF23" s="70"/>
      <c r="UVG23" s="70"/>
      <c r="UVH23" s="70"/>
      <c r="UVI23" s="70"/>
      <c r="UVJ23" s="70"/>
      <c r="UVK23" s="70"/>
      <c r="UVL23" s="70"/>
      <c r="UVM23" s="70"/>
      <c r="UVN23" s="70"/>
      <c r="UVO23" s="70"/>
      <c r="UVP23" s="70"/>
      <c r="UVQ23" s="70"/>
      <c r="UVR23" s="70"/>
      <c r="UVS23" s="70"/>
      <c r="UVT23" s="70"/>
      <c r="UVU23" s="70"/>
      <c r="UVV23" s="70"/>
      <c r="UVW23" s="70"/>
      <c r="UVX23" s="70"/>
      <c r="UVY23" s="70"/>
      <c r="UVZ23" s="70"/>
      <c r="UWA23" s="70"/>
      <c r="UWB23" s="70"/>
      <c r="UWC23" s="70"/>
      <c r="UWD23" s="70"/>
      <c r="UWE23" s="70"/>
      <c r="UWF23" s="70"/>
      <c r="UWG23" s="70"/>
      <c r="UWH23" s="70"/>
      <c r="UWI23" s="70"/>
      <c r="UWJ23" s="70"/>
      <c r="UWK23" s="70"/>
      <c r="UWL23" s="70"/>
      <c r="UWM23" s="70"/>
      <c r="UWN23" s="70"/>
      <c r="UWO23" s="70"/>
      <c r="UWP23" s="70"/>
      <c r="UWQ23" s="70"/>
      <c r="UWR23" s="70"/>
      <c r="UWS23" s="70"/>
      <c r="UWT23" s="70"/>
      <c r="UWU23" s="70"/>
      <c r="UWV23" s="70"/>
      <c r="UWW23" s="70"/>
      <c r="UWX23" s="70"/>
      <c r="UWY23" s="70"/>
      <c r="UWZ23" s="70"/>
      <c r="UXA23" s="70"/>
      <c r="UXB23" s="70"/>
      <c r="UXC23" s="70"/>
      <c r="UXD23" s="70"/>
      <c r="UXE23" s="70"/>
      <c r="UXF23" s="70"/>
      <c r="UXG23" s="70"/>
      <c r="UXH23" s="70"/>
      <c r="UXI23" s="70"/>
      <c r="UXJ23" s="70"/>
      <c r="UXK23" s="70"/>
      <c r="UXL23" s="70"/>
      <c r="UXM23" s="70"/>
      <c r="UXN23" s="70"/>
      <c r="UXO23" s="70"/>
      <c r="UXP23" s="70"/>
      <c r="UXQ23" s="70"/>
      <c r="UXR23" s="70"/>
      <c r="UXS23" s="70"/>
      <c r="UXT23" s="70"/>
      <c r="UXU23" s="70"/>
      <c r="UXV23" s="70"/>
      <c r="UXW23" s="70"/>
      <c r="UXX23" s="70"/>
      <c r="UXY23" s="70"/>
      <c r="UXZ23" s="70"/>
      <c r="UYA23" s="70"/>
      <c r="UYB23" s="70"/>
      <c r="UYC23" s="70"/>
      <c r="UYD23" s="70"/>
      <c r="UYE23" s="70"/>
      <c r="UYF23" s="70"/>
      <c r="UYG23" s="70"/>
      <c r="UYH23" s="70"/>
      <c r="UYI23" s="70"/>
      <c r="UYJ23" s="70"/>
      <c r="UYK23" s="70"/>
      <c r="UYL23" s="70"/>
      <c r="UYM23" s="70"/>
      <c r="UYN23" s="70"/>
      <c r="UYO23" s="70"/>
      <c r="UYP23" s="70"/>
      <c r="UYQ23" s="70"/>
      <c r="UYR23" s="70"/>
      <c r="UYS23" s="70"/>
      <c r="UYT23" s="70"/>
      <c r="UYU23" s="70"/>
      <c r="UYV23" s="70"/>
      <c r="UYW23" s="70"/>
      <c r="UYX23" s="70"/>
      <c r="UYY23" s="70"/>
      <c r="UYZ23" s="70"/>
      <c r="UZA23" s="70"/>
      <c r="UZB23" s="70"/>
      <c r="UZC23" s="70"/>
      <c r="UZD23" s="70"/>
      <c r="UZE23" s="70"/>
      <c r="UZF23" s="70"/>
      <c r="UZG23" s="70"/>
      <c r="UZH23" s="70"/>
      <c r="UZI23" s="70"/>
      <c r="UZJ23" s="70"/>
      <c r="UZK23" s="70"/>
      <c r="UZL23" s="70"/>
      <c r="UZM23" s="70"/>
      <c r="UZN23" s="70"/>
      <c r="UZO23" s="70"/>
      <c r="UZP23" s="70"/>
      <c r="UZQ23" s="70"/>
      <c r="UZR23" s="70"/>
      <c r="UZS23" s="70"/>
      <c r="UZT23" s="70"/>
      <c r="UZU23" s="70"/>
      <c r="UZV23" s="70"/>
      <c r="UZW23" s="70"/>
      <c r="UZX23" s="70"/>
      <c r="UZY23" s="70"/>
      <c r="UZZ23" s="70"/>
      <c r="VAA23" s="70"/>
      <c r="VAB23" s="70"/>
      <c r="VAC23" s="70"/>
      <c r="VAD23" s="70"/>
      <c r="VAE23" s="70"/>
      <c r="VAF23" s="70"/>
      <c r="VAG23" s="70"/>
      <c r="VAH23" s="70"/>
      <c r="VAI23" s="70"/>
      <c r="VAJ23" s="70"/>
      <c r="VAK23" s="70"/>
      <c r="VAL23" s="70"/>
      <c r="VAM23" s="70"/>
      <c r="VAN23" s="70"/>
      <c r="VAO23" s="70"/>
      <c r="VAP23" s="70"/>
      <c r="VAQ23" s="70"/>
      <c r="VAR23" s="70"/>
      <c r="VAS23" s="70"/>
      <c r="VAT23" s="70"/>
      <c r="VAU23" s="70"/>
      <c r="VAV23" s="70"/>
      <c r="VAW23" s="70"/>
      <c r="VAX23" s="70"/>
      <c r="VAY23" s="70"/>
      <c r="VAZ23" s="70"/>
      <c r="VBA23" s="70"/>
      <c r="VBB23" s="70"/>
      <c r="VBC23" s="70"/>
      <c r="VBD23" s="70"/>
      <c r="VBE23" s="70"/>
      <c r="VBF23" s="70"/>
      <c r="VBG23" s="70"/>
      <c r="VBH23" s="70"/>
      <c r="VBI23" s="70"/>
      <c r="VBJ23" s="70"/>
      <c r="VBK23" s="70"/>
      <c r="VBL23" s="70"/>
      <c r="VBM23" s="70"/>
      <c r="VBN23" s="70"/>
      <c r="VBO23" s="70"/>
      <c r="VBP23" s="70"/>
      <c r="VBQ23" s="70"/>
      <c r="VBR23" s="70"/>
      <c r="VBS23" s="70"/>
      <c r="VBT23" s="70"/>
      <c r="VBU23" s="70"/>
      <c r="VBV23" s="70"/>
      <c r="VBW23" s="70"/>
      <c r="VBX23" s="70"/>
      <c r="VBY23" s="70"/>
      <c r="VBZ23" s="70"/>
      <c r="VCA23" s="70"/>
      <c r="VCB23" s="70"/>
      <c r="VCC23" s="70"/>
      <c r="VCD23" s="70"/>
      <c r="VCE23" s="70"/>
      <c r="VCF23" s="70"/>
      <c r="VCG23" s="70"/>
      <c r="VCH23" s="70"/>
      <c r="VCI23" s="70"/>
      <c r="VCJ23" s="70"/>
      <c r="VCK23" s="70"/>
      <c r="VCL23" s="70"/>
      <c r="VCM23" s="70"/>
      <c r="VCN23" s="70"/>
      <c r="VCO23" s="70"/>
      <c r="VCP23" s="70"/>
      <c r="VCQ23" s="70"/>
      <c r="VCR23" s="70"/>
      <c r="VCS23" s="70"/>
      <c r="VCT23" s="70"/>
      <c r="VCU23" s="70"/>
      <c r="VCV23" s="70"/>
      <c r="VCW23" s="70"/>
      <c r="VCX23" s="70"/>
      <c r="VCY23" s="70"/>
      <c r="VCZ23" s="70"/>
      <c r="VDA23" s="70"/>
      <c r="VDB23" s="70"/>
      <c r="VDC23" s="70"/>
      <c r="VDD23" s="70"/>
      <c r="VDE23" s="70"/>
      <c r="VDF23" s="70"/>
      <c r="VDG23" s="70"/>
      <c r="VDH23" s="70"/>
      <c r="VDI23" s="70"/>
      <c r="VDJ23" s="70"/>
      <c r="VDK23" s="70"/>
      <c r="VDL23" s="70"/>
      <c r="VDM23" s="70"/>
      <c r="VDN23" s="70"/>
      <c r="VDO23" s="70"/>
      <c r="VDP23" s="70"/>
      <c r="VDQ23" s="70"/>
      <c r="VDR23" s="70"/>
      <c r="VDS23" s="70"/>
      <c r="VDT23" s="70"/>
      <c r="VDU23" s="70"/>
      <c r="VDV23" s="70"/>
      <c r="VDW23" s="70"/>
      <c r="VDX23" s="70"/>
      <c r="VDY23" s="70"/>
      <c r="VDZ23" s="70"/>
      <c r="VEA23" s="70"/>
      <c r="VEB23" s="70"/>
      <c r="VEC23" s="70"/>
      <c r="VED23" s="70"/>
      <c r="VEE23" s="70"/>
      <c r="VEF23" s="70"/>
      <c r="VEG23" s="70"/>
      <c r="VEH23" s="70"/>
      <c r="VEI23" s="70"/>
      <c r="VEJ23" s="70"/>
      <c r="VEK23" s="70"/>
      <c r="VEL23" s="70"/>
      <c r="VEM23" s="70"/>
      <c r="VEN23" s="70"/>
      <c r="VEO23" s="70"/>
      <c r="VEP23" s="70"/>
      <c r="VEQ23" s="70"/>
      <c r="VER23" s="70"/>
      <c r="VES23" s="70"/>
      <c r="VET23" s="70"/>
      <c r="VEU23" s="70"/>
      <c r="VEV23" s="70"/>
      <c r="VEW23" s="70"/>
      <c r="VEX23" s="70"/>
      <c r="VEY23" s="70"/>
      <c r="VEZ23" s="70"/>
      <c r="VFA23" s="70"/>
      <c r="VFB23" s="70"/>
      <c r="VFC23" s="70"/>
      <c r="VFD23" s="70"/>
      <c r="VFE23" s="70"/>
      <c r="VFF23" s="70"/>
      <c r="VFG23" s="70"/>
      <c r="VFH23" s="70"/>
      <c r="VFI23" s="70"/>
      <c r="VFJ23" s="70"/>
      <c r="VFK23" s="70"/>
      <c r="VFL23" s="70"/>
      <c r="VFM23" s="70"/>
      <c r="VFN23" s="70"/>
      <c r="VFO23" s="70"/>
      <c r="VFP23" s="70"/>
      <c r="VFQ23" s="70"/>
      <c r="VFR23" s="70"/>
      <c r="VFS23" s="70"/>
      <c r="VFT23" s="70"/>
      <c r="VFU23" s="70"/>
      <c r="VFV23" s="70"/>
      <c r="VFW23" s="70"/>
      <c r="VFX23" s="70"/>
      <c r="VFY23" s="70"/>
      <c r="VFZ23" s="70"/>
      <c r="VGA23" s="70"/>
      <c r="VGB23" s="70"/>
      <c r="VGC23" s="70"/>
      <c r="VGD23" s="70"/>
      <c r="VGE23" s="70"/>
      <c r="VGF23" s="70"/>
      <c r="VGG23" s="70"/>
      <c r="VGH23" s="70"/>
      <c r="VGI23" s="70"/>
      <c r="VGJ23" s="70"/>
      <c r="VGK23" s="70"/>
      <c r="VGL23" s="70"/>
      <c r="VGM23" s="70"/>
      <c r="VGN23" s="70"/>
      <c r="VGO23" s="70"/>
      <c r="VGP23" s="70"/>
      <c r="VGQ23" s="70"/>
      <c r="VGR23" s="70"/>
      <c r="VGS23" s="70"/>
      <c r="VGT23" s="70"/>
      <c r="VGU23" s="70"/>
      <c r="VGV23" s="70"/>
      <c r="VGW23" s="70"/>
      <c r="VGX23" s="70"/>
      <c r="VGY23" s="70"/>
      <c r="VGZ23" s="70"/>
      <c r="VHA23" s="70"/>
      <c r="VHB23" s="70"/>
      <c r="VHC23" s="70"/>
      <c r="VHD23" s="70"/>
      <c r="VHE23" s="70"/>
      <c r="VHF23" s="70"/>
      <c r="VHG23" s="70"/>
      <c r="VHH23" s="70"/>
      <c r="VHI23" s="70"/>
      <c r="VHJ23" s="70"/>
      <c r="VHK23" s="70"/>
      <c r="VHL23" s="70"/>
      <c r="VHM23" s="70"/>
      <c r="VHN23" s="70"/>
      <c r="VHO23" s="70"/>
      <c r="VHP23" s="70"/>
      <c r="VHQ23" s="70"/>
      <c r="VHR23" s="70"/>
      <c r="VHS23" s="70"/>
      <c r="VHT23" s="70"/>
      <c r="VHU23" s="70"/>
      <c r="VHV23" s="70"/>
      <c r="VHW23" s="70"/>
      <c r="VHX23" s="70"/>
      <c r="VHY23" s="70"/>
      <c r="VHZ23" s="70"/>
      <c r="VIA23" s="70"/>
      <c r="VIB23" s="70"/>
      <c r="VIC23" s="70"/>
      <c r="VID23" s="70"/>
      <c r="VIE23" s="70"/>
      <c r="VIF23" s="70"/>
      <c r="VIG23" s="70"/>
      <c r="VIH23" s="70"/>
      <c r="VII23" s="70"/>
      <c r="VIJ23" s="70"/>
      <c r="VIK23" s="70"/>
      <c r="VIL23" s="70"/>
      <c r="VIM23" s="70"/>
      <c r="VIN23" s="70"/>
      <c r="VIO23" s="70"/>
      <c r="VIP23" s="70"/>
      <c r="VIQ23" s="70"/>
      <c r="VIR23" s="70"/>
      <c r="VIS23" s="70"/>
      <c r="VIT23" s="70"/>
      <c r="VIU23" s="70"/>
      <c r="VIV23" s="70"/>
      <c r="VIW23" s="70"/>
      <c r="VIX23" s="70"/>
      <c r="VIY23" s="70"/>
      <c r="VIZ23" s="70"/>
      <c r="VJA23" s="70"/>
      <c r="VJB23" s="70"/>
      <c r="VJC23" s="70"/>
      <c r="VJD23" s="70"/>
      <c r="VJE23" s="70"/>
      <c r="VJF23" s="70"/>
      <c r="VJG23" s="70"/>
      <c r="VJH23" s="70"/>
      <c r="VJI23" s="70"/>
      <c r="VJJ23" s="70"/>
      <c r="VJK23" s="70"/>
      <c r="VJL23" s="70"/>
      <c r="VJM23" s="70"/>
      <c r="VJN23" s="70"/>
      <c r="VJO23" s="70"/>
      <c r="VJP23" s="70"/>
      <c r="VJQ23" s="70"/>
      <c r="VJR23" s="70"/>
      <c r="VJS23" s="70"/>
      <c r="VJT23" s="70"/>
      <c r="VJU23" s="70"/>
      <c r="VJV23" s="70"/>
      <c r="VJW23" s="70"/>
      <c r="VJX23" s="70"/>
      <c r="VJY23" s="70"/>
      <c r="VJZ23" s="70"/>
      <c r="VKA23" s="70"/>
      <c r="VKB23" s="70"/>
      <c r="VKC23" s="70"/>
      <c r="VKD23" s="70"/>
      <c r="VKE23" s="70"/>
      <c r="VKF23" s="70"/>
      <c r="VKG23" s="70"/>
      <c r="VKH23" s="70"/>
      <c r="VKI23" s="70"/>
      <c r="VKJ23" s="70"/>
      <c r="VKK23" s="70"/>
      <c r="VKL23" s="70"/>
      <c r="VKM23" s="70"/>
      <c r="VKN23" s="70"/>
      <c r="VKO23" s="70"/>
      <c r="VKP23" s="70"/>
      <c r="VKQ23" s="70"/>
      <c r="VKR23" s="70"/>
      <c r="VKS23" s="70"/>
      <c r="VKT23" s="70"/>
      <c r="VKU23" s="70"/>
      <c r="VKV23" s="70"/>
      <c r="VKW23" s="70"/>
      <c r="VKX23" s="70"/>
      <c r="VKY23" s="70"/>
      <c r="VKZ23" s="70"/>
      <c r="VLA23" s="70"/>
      <c r="VLB23" s="70"/>
      <c r="VLC23" s="70"/>
      <c r="VLD23" s="70"/>
      <c r="VLE23" s="70"/>
      <c r="VLF23" s="70"/>
      <c r="VLG23" s="70"/>
      <c r="VLH23" s="70"/>
      <c r="VLI23" s="70"/>
      <c r="VLJ23" s="70"/>
      <c r="VLK23" s="70"/>
      <c r="VLL23" s="70"/>
      <c r="VLM23" s="70"/>
      <c r="VLN23" s="70"/>
      <c r="VLO23" s="70"/>
      <c r="VLP23" s="70"/>
      <c r="VLQ23" s="70"/>
      <c r="VLR23" s="70"/>
      <c r="VLS23" s="70"/>
      <c r="VLT23" s="70"/>
      <c r="VLU23" s="70"/>
      <c r="VLV23" s="70"/>
      <c r="VLW23" s="70"/>
      <c r="VLX23" s="70"/>
      <c r="VLY23" s="70"/>
      <c r="VLZ23" s="70"/>
      <c r="VMA23" s="70"/>
      <c r="VMB23" s="70"/>
      <c r="VMC23" s="70"/>
      <c r="VMD23" s="70"/>
      <c r="VME23" s="70"/>
      <c r="VMF23" s="70"/>
      <c r="VMG23" s="70"/>
      <c r="VMH23" s="70"/>
      <c r="VMI23" s="70"/>
      <c r="VMJ23" s="70"/>
      <c r="VMK23" s="70"/>
      <c r="VML23" s="70"/>
      <c r="VMM23" s="70"/>
      <c r="VMN23" s="70"/>
      <c r="VMO23" s="70"/>
      <c r="VMP23" s="70"/>
      <c r="VMQ23" s="70"/>
      <c r="VMR23" s="70"/>
      <c r="VMS23" s="70"/>
      <c r="VMT23" s="70"/>
      <c r="VMU23" s="70"/>
      <c r="VMV23" s="70"/>
      <c r="VMW23" s="70"/>
      <c r="VMX23" s="70"/>
      <c r="VMY23" s="70"/>
      <c r="VMZ23" s="70"/>
      <c r="VNA23" s="70"/>
      <c r="VNB23" s="70"/>
      <c r="VNC23" s="70"/>
      <c r="VND23" s="70"/>
      <c r="VNE23" s="70"/>
      <c r="VNF23" s="70"/>
      <c r="VNG23" s="70"/>
      <c r="VNH23" s="70"/>
      <c r="VNI23" s="70"/>
      <c r="VNJ23" s="70"/>
      <c r="VNK23" s="70"/>
      <c r="VNL23" s="70"/>
      <c r="VNM23" s="70"/>
      <c r="VNN23" s="70"/>
      <c r="VNO23" s="70"/>
      <c r="VNP23" s="70"/>
      <c r="VNQ23" s="70"/>
      <c r="VNR23" s="70"/>
      <c r="VNS23" s="70"/>
      <c r="VNT23" s="70"/>
      <c r="VNU23" s="70"/>
      <c r="VNV23" s="70"/>
      <c r="VNW23" s="70"/>
      <c r="VNX23" s="70"/>
      <c r="VNY23" s="70"/>
      <c r="VNZ23" s="70"/>
      <c r="VOA23" s="70"/>
      <c r="VOB23" s="70"/>
      <c r="VOC23" s="70"/>
      <c r="VOD23" s="70"/>
      <c r="VOE23" s="70"/>
      <c r="VOF23" s="70"/>
      <c r="VOG23" s="70"/>
      <c r="VOH23" s="70"/>
      <c r="VOI23" s="70"/>
      <c r="VOJ23" s="70"/>
      <c r="VOK23" s="70"/>
      <c r="VOL23" s="70"/>
      <c r="VOM23" s="70"/>
      <c r="VON23" s="70"/>
      <c r="VOO23" s="70"/>
      <c r="VOP23" s="70"/>
      <c r="VOQ23" s="70"/>
      <c r="VOR23" s="70"/>
      <c r="VOS23" s="70"/>
      <c r="VOT23" s="70"/>
      <c r="VOU23" s="70"/>
      <c r="VOV23" s="70"/>
      <c r="VOW23" s="70"/>
      <c r="VOX23" s="70"/>
      <c r="VOY23" s="70"/>
      <c r="VOZ23" s="70"/>
      <c r="VPA23" s="70"/>
      <c r="VPB23" s="70"/>
      <c r="VPC23" s="70"/>
      <c r="VPD23" s="70"/>
      <c r="VPE23" s="70"/>
      <c r="VPF23" s="70"/>
      <c r="VPG23" s="70"/>
      <c r="VPH23" s="70"/>
      <c r="VPI23" s="70"/>
      <c r="VPJ23" s="70"/>
      <c r="VPK23" s="70"/>
      <c r="VPL23" s="70"/>
      <c r="VPM23" s="70"/>
      <c r="VPN23" s="70"/>
      <c r="VPO23" s="70"/>
      <c r="VPP23" s="70"/>
      <c r="VPQ23" s="70"/>
      <c r="VPR23" s="70"/>
      <c r="VPS23" s="70"/>
      <c r="VPT23" s="70"/>
      <c r="VPU23" s="70"/>
      <c r="VPV23" s="70"/>
      <c r="VPW23" s="70"/>
      <c r="VPX23" s="70"/>
      <c r="VPY23" s="70"/>
      <c r="VPZ23" s="70"/>
      <c r="VQA23" s="70"/>
      <c r="VQB23" s="70"/>
      <c r="VQC23" s="70"/>
      <c r="VQD23" s="70"/>
      <c r="VQE23" s="70"/>
      <c r="VQF23" s="70"/>
      <c r="VQG23" s="70"/>
      <c r="VQH23" s="70"/>
      <c r="VQI23" s="70"/>
      <c r="VQJ23" s="70"/>
      <c r="VQK23" s="70"/>
      <c r="VQL23" s="70"/>
      <c r="VQM23" s="70"/>
      <c r="VQN23" s="70"/>
      <c r="VQO23" s="70"/>
      <c r="VQP23" s="70"/>
      <c r="VQQ23" s="70"/>
      <c r="VQR23" s="70"/>
      <c r="VQS23" s="70"/>
      <c r="VQT23" s="70"/>
      <c r="VQU23" s="70"/>
      <c r="VQV23" s="70"/>
      <c r="VQW23" s="70"/>
      <c r="VQX23" s="70"/>
      <c r="VQY23" s="70"/>
      <c r="VQZ23" s="70"/>
      <c r="VRA23" s="70"/>
      <c r="VRB23" s="70"/>
      <c r="VRC23" s="70"/>
      <c r="VRD23" s="70"/>
      <c r="VRE23" s="70"/>
      <c r="VRF23" s="70"/>
      <c r="VRG23" s="70"/>
      <c r="VRH23" s="70"/>
      <c r="VRI23" s="70"/>
      <c r="VRJ23" s="70"/>
      <c r="VRK23" s="70"/>
      <c r="VRL23" s="70"/>
      <c r="VRM23" s="70"/>
      <c r="VRN23" s="70"/>
      <c r="VRO23" s="70"/>
      <c r="VRP23" s="70"/>
      <c r="VRQ23" s="70"/>
      <c r="VRR23" s="70"/>
      <c r="VRS23" s="70"/>
      <c r="VRT23" s="70"/>
      <c r="VRU23" s="70"/>
      <c r="VRV23" s="70"/>
      <c r="VRW23" s="70"/>
      <c r="VRX23" s="70"/>
      <c r="VRY23" s="70"/>
      <c r="VRZ23" s="70"/>
      <c r="VSA23" s="70"/>
      <c r="VSB23" s="70"/>
      <c r="VSC23" s="70"/>
      <c r="VSD23" s="70"/>
      <c r="VSE23" s="70"/>
      <c r="VSF23" s="70"/>
      <c r="VSG23" s="70"/>
      <c r="VSH23" s="70"/>
      <c r="VSI23" s="70"/>
      <c r="VSJ23" s="70"/>
      <c r="VSK23" s="70"/>
      <c r="VSL23" s="70"/>
      <c r="VSM23" s="70"/>
      <c r="VSN23" s="70"/>
      <c r="VSO23" s="70"/>
      <c r="VSP23" s="70"/>
      <c r="VSQ23" s="70"/>
      <c r="VSR23" s="70"/>
      <c r="VSS23" s="70"/>
      <c r="VST23" s="70"/>
      <c r="VSU23" s="70"/>
      <c r="VSV23" s="70"/>
      <c r="VSW23" s="70"/>
      <c r="VSX23" s="70"/>
      <c r="VSY23" s="70"/>
      <c r="VSZ23" s="70"/>
      <c r="VTA23" s="70"/>
      <c r="VTB23" s="70"/>
      <c r="VTC23" s="70"/>
      <c r="VTD23" s="70"/>
      <c r="VTE23" s="70"/>
      <c r="VTF23" s="70"/>
      <c r="VTG23" s="70"/>
      <c r="VTH23" s="70"/>
      <c r="VTI23" s="70"/>
      <c r="VTJ23" s="70"/>
      <c r="VTK23" s="70"/>
      <c r="VTL23" s="70"/>
      <c r="VTM23" s="70"/>
      <c r="VTN23" s="70"/>
      <c r="VTO23" s="70"/>
      <c r="VTP23" s="70"/>
      <c r="VTQ23" s="70"/>
      <c r="VTR23" s="70"/>
      <c r="VTS23" s="70"/>
      <c r="VTT23" s="70"/>
      <c r="VTU23" s="70"/>
      <c r="VTV23" s="70"/>
      <c r="VTW23" s="70"/>
      <c r="VTX23" s="70"/>
      <c r="VTY23" s="70"/>
      <c r="VTZ23" s="70"/>
      <c r="VUA23" s="70"/>
      <c r="VUB23" s="70"/>
      <c r="VUC23" s="70"/>
      <c r="VUD23" s="70"/>
      <c r="VUE23" s="70"/>
      <c r="VUF23" s="70"/>
      <c r="VUG23" s="70"/>
      <c r="VUH23" s="70"/>
      <c r="VUI23" s="70"/>
      <c r="VUJ23" s="70"/>
      <c r="VUK23" s="70"/>
      <c r="VUL23" s="70"/>
      <c r="VUM23" s="70"/>
      <c r="VUN23" s="70"/>
      <c r="VUO23" s="70"/>
      <c r="VUP23" s="70"/>
      <c r="VUQ23" s="70"/>
      <c r="VUR23" s="70"/>
      <c r="VUS23" s="70"/>
      <c r="VUT23" s="70"/>
      <c r="VUU23" s="70"/>
      <c r="VUV23" s="70"/>
      <c r="VUW23" s="70"/>
      <c r="VUX23" s="70"/>
      <c r="VUY23" s="70"/>
      <c r="VUZ23" s="70"/>
      <c r="VVA23" s="70"/>
      <c r="VVB23" s="70"/>
      <c r="VVC23" s="70"/>
      <c r="VVD23" s="70"/>
      <c r="VVE23" s="70"/>
      <c r="VVF23" s="70"/>
      <c r="VVG23" s="70"/>
      <c r="VVH23" s="70"/>
      <c r="VVI23" s="70"/>
      <c r="VVJ23" s="70"/>
      <c r="VVK23" s="70"/>
      <c r="VVL23" s="70"/>
      <c r="VVM23" s="70"/>
      <c r="VVN23" s="70"/>
      <c r="VVO23" s="70"/>
      <c r="VVP23" s="70"/>
      <c r="VVQ23" s="70"/>
      <c r="VVR23" s="70"/>
      <c r="VVS23" s="70"/>
      <c r="VVT23" s="70"/>
      <c r="VVU23" s="70"/>
      <c r="VVV23" s="70"/>
      <c r="VVW23" s="70"/>
      <c r="VVX23" s="70"/>
      <c r="VVY23" s="70"/>
      <c r="VVZ23" s="70"/>
      <c r="VWA23" s="70"/>
      <c r="VWB23" s="70"/>
      <c r="VWC23" s="70"/>
      <c r="VWD23" s="70"/>
      <c r="VWE23" s="70"/>
      <c r="VWF23" s="70"/>
      <c r="VWG23" s="70"/>
      <c r="VWH23" s="70"/>
      <c r="VWI23" s="70"/>
      <c r="VWJ23" s="70"/>
      <c r="VWK23" s="70"/>
      <c r="VWL23" s="70"/>
      <c r="VWM23" s="70"/>
      <c r="VWN23" s="70"/>
      <c r="VWO23" s="70"/>
      <c r="VWP23" s="70"/>
      <c r="VWQ23" s="70"/>
      <c r="VWR23" s="70"/>
      <c r="VWS23" s="70"/>
      <c r="VWT23" s="70"/>
      <c r="VWU23" s="70"/>
      <c r="VWV23" s="70"/>
      <c r="VWW23" s="70"/>
      <c r="VWX23" s="70"/>
      <c r="VWY23" s="70"/>
      <c r="VWZ23" s="70"/>
      <c r="VXA23" s="70"/>
      <c r="VXB23" s="70"/>
      <c r="VXC23" s="70"/>
      <c r="VXD23" s="70"/>
      <c r="VXE23" s="70"/>
      <c r="VXF23" s="70"/>
      <c r="VXG23" s="70"/>
      <c r="VXH23" s="70"/>
      <c r="VXI23" s="70"/>
      <c r="VXJ23" s="70"/>
      <c r="VXK23" s="70"/>
      <c r="VXL23" s="70"/>
      <c r="VXM23" s="70"/>
      <c r="VXN23" s="70"/>
      <c r="VXO23" s="70"/>
      <c r="VXP23" s="70"/>
      <c r="VXQ23" s="70"/>
      <c r="VXR23" s="70"/>
      <c r="VXS23" s="70"/>
      <c r="VXT23" s="70"/>
      <c r="VXU23" s="70"/>
      <c r="VXV23" s="70"/>
      <c r="VXW23" s="70"/>
      <c r="VXX23" s="70"/>
      <c r="VXY23" s="70"/>
      <c r="VXZ23" s="70"/>
      <c r="VYA23" s="70"/>
      <c r="VYB23" s="70"/>
      <c r="VYC23" s="70"/>
      <c r="VYD23" s="70"/>
      <c r="VYE23" s="70"/>
      <c r="VYF23" s="70"/>
      <c r="VYG23" s="70"/>
      <c r="VYH23" s="70"/>
      <c r="VYI23" s="70"/>
      <c r="VYJ23" s="70"/>
      <c r="VYK23" s="70"/>
      <c r="VYL23" s="70"/>
      <c r="VYM23" s="70"/>
      <c r="VYN23" s="70"/>
      <c r="VYO23" s="70"/>
      <c r="VYP23" s="70"/>
      <c r="VYQ23" s="70"/>
      <c r="VYR23" s="70"/>
      <c r="VYS23" s="70"/>
      <c r="VYT23" s="70"/>
      <c r="VYU23" s="70"/>
      <c r="VYV23" s="70"/>
      <c r="VYW23" s="70"/>
      <c r="VYX23" s="70"/>
      <c r="VYY23" s="70"/>
      <c r="VYZ23" s="70"/>
      <c r="VZA23" s="70"/>
      <c r="VZB23" s="70"/>
      <c r="VZC23" s="70"/>
      <c r="VZD23" s="70"/>
      <c r="VZE23" s="70"/>
      <c r="VZF23" s="70"/>
      <c r="VZG23" s="70"/>
      <c r="VZH23" s="70"/>
      <c r="VZI23" s="70"/>
      <c r="VZJ23" s="70"/>
      <c r="VZK23" s="70"/>
      <c r="VZL23" s="70"/>
      <c r="VZM23" s="70"/>
      <c r="VZN23" s="70"/>
      <c r="VZO23" s="70"/>
      <c r="VZP23" s="70"/>
      <c r="VZQ23" s="70"/>
      <c r="VZR23" s="70"/>
      <c r="VZS23" s="70"/>
      <c r="VZT23" s="70"/>
      <c r="VZU23" s="70"/>
      <c r="VZV23" s="70"/>
      <c r="VZW23" s="70"/>
      <c r="VZX23" s="70"/>
      <c r="VZY23" s="70"/>
      <c r="VZZ23" s="70"/>
      <c r="WAA23" s="70"/>
      <c r="WAB23" s="70"/>
      <c r="WAC23" s="70"/>
      <c r="WAD23" s="70"/>
      <c r="WAE23" s="70"/>
      <c r="WAF23" s="70"/>
      <c r="WAG23" s="70"/>
      <c r="WAH23" s="70"/>
      <c r="WAI23" s="70"/>
      <c r="WAJ23" s="70"/>
      <c r="WAK23" s="70"/>
      <c r="WAL23" s="70"/>
      <c r="WAM23" s="70"/>
      <c r="WAN23" s="70"/>
      <c r="WAO23" s="70"/>
      <c r="WAP23" s="70"/>
      <c r="WAQ23" s="70"/>
      <c r="WAR23" s="70"/>
      <c r="WAS23" s="70"/>
      <c r="WAT23" s="70"/>
      <c r="WAU23" s="70"/>
      <c r="WAV23" s="70"/>
      <c r="WAW23" s="70"/>
      <c r="WAX23" s="70"/>
      <c r="WAY23" s="70"/>
      <c r="WAZ23" s="70"/>
      <c r="WBA23" s="70"/>
      <c r="WBB23" s="70"/>
      <c r="WBC23" s="70"/>
      <c r="WBD23" s="70"/>
      <c r="WBE23" s="70"/>
      <c r="WBF23" s="70"/>
      <c r="WBG23" s="70"/>
      <c r="WBH23" s="70"/>
      <c r="WBI23" s="70"/>
      <c r="WBJ23" s="70"/>
      <c r="WBK23" s="70"/>
      <c r="WBL23" s="70"/>
      <c r="WBM23" s="70"/>
      <c r="WBN23" s="70"/>
      <c r="WBO23" s="70"/>
      <c r="WBP23" s="70"/>
      <c r="WBQ23" s="70"/>
      <c r="WBR23" s="70"/>
      <c r="WBS23" s="70"/>
      <c r="WBT23" s="70"/>
      <c r="WBU23" s="70"/>
      <c r="WBV23" s="70"/>
      <c r="WBW23" s="70"/>
      <c r="WBX23" s="70"/>
      <c r="WBY23" s="70"/>
      <c r="WBZ23" s="70"/>
      <c r="WCA23" s="70"/>
      <c r="WCB23" s="70"/>
      <c r="WCC23" s="70"/>
      <c r="WCD23" s="70"/>
      <c r="WCE23" s="70"/>
      <c r="WCF23" s="70"/>
      <c r="WCG23" s="70"/>
      <c r="WCH23" s="70"/>
      <c r="WCI23" s="70"/>
      <c r="WCJ23" s="70"/>
      <c r="WCK23" s="70"/>
      <c r="WCL23" s="70"/>
      <c r="WCM23" s="70"/>
      <c r="WCN23" s="70"/>
      <c r="WCO23" s="70"/>
      <c r="WCP23" s="70"/>
      <c r="WCQ23" s="70"/>
      <c r="WCR23" s="70"/>
      <c r="WCS23" s="70"/>
      <c r="WCT23" s="70"/>
      <c r="WCU23" s="70"/>
      <c r="WCV23" s="70"/>
      <c r="WCW23" s="70"/>
      <c r="WCX23" s="70"/>
      <c r="WCY23" s="70"/>
      <c r="WCZ23" s="70"/>
      <c r="WDA23" s="70"/>
      <c r="WDB23" s="70"/>
      <c r="WDC23" s="70"/>
      <c r="WDD23" s="70"/>
      <c r="WDE23" s="70"/>
      <c r="WDF23" s="70"/>
      <c r="WDG23" s="70"/>
      <c r="WDH23" s="70"/>
      <c r="WDI23" s="70"/>
      <c r="WDJ23" s="70"/>
      <c r="WDK23" s="70"/>
      <c r="WDL23" s="70"/>
      <c r="WDM23" s="70"/>
      <c r="WDN23" s="70"/>
      <c r="WDO23" s="70"/>
      <c r="WDP23" s="70"/>
      <c r="WDQ23" s="70"/>
      <c r="WDR23" s="70"/>
      <c r="WDS23" s="70"/>
      <c r="WDT23" s="70"/>
      <c r="WDU23" s="70"/>
      <c r="WDV23" s="70"/>
      <c r="WDW23" s="70"/>
      <c r="WDX23" s="70"/>
      <c r="WDY23" s="70"/>
      <c r="WDZ23" s="70"/>
      <c r="WEA23" s="70"/>
      <c r="WEB23" s="70"/>
      <c r="WEC23" s="70"/>
      <c r="WED23" s="70"/>
      <c r="WEE23" s="70"/>
      <c r="WEF23" s="70"/>
      <c r="WEG23" s="70"/>
      <c r="WEH23" s="70"/>
      <c r="WEI23" s="70"/>
      <c r="WEJ23" s="70"/>
      <c r="WEK23" s="70"/>
      <c r="WEL23" s="70"/>
      <c r="WEM23" s="70"/>
      <c r="WEN23" s="70"/>
      <c r="WEO23" s="70"/>
      <c r="WEP23" s="70"/>
      <c r="WEQ23" s="70"/>
      <c r="WER23" s="70"/>
      <c r="WES23" s="70"/>
      <c r="WET23" s="70"/>
      <c r="WEU23" s="70"/>
      <c r="WEV23" s="70"/>
      <c r="WEW23" s="70"/>
      <c r="WEX23" s="70"/>
      <c r="WEY23" s="70"/>
      <c r="WEZ23" s="70"/>
      <c r="WFA23" s="70"/>
      <c r="WFB23" s="70"/>
      <c r="WFC23" s="70"/>
      <c r="WFD23" s="70"/>
      <c r="WFE23" s="70"/>
      <c r="WFF23" s="70"/>
      <c r="WFG23" s="70"/>
      <c r="WFH23" s="70"/>
      <c r="WFI23" s="70"/>
      <c r="WFJ23" s="70"/>
      <c r="WFK23" s="70"/>
      <c r="WFL23" s="70"/>
      <c r="WFM23" s="70"/>
      <c r="WFN23" s="70"/>
      <c r="WFO23" s="70"/>
      <c r="WFP23" s="70"/>
      <c r="WFQ23" s="70"/>
      <c r="WFR23" s="70"/>
      <c r="WFS23" s="70"/>
      <c r="WFT23" s="70"/>
      <c r="WFU23" s="70"/>
      <c r="WFV23" s="70"/>
      <c r="WFW23" s="70"/>
      <c r="WFX23" s="70"/>
      <c r="WFY23" s="70"/>
      <c r="WFZ23" s="70"/>
      <c r="WGA23" s="70"/>
      <c r="WGB23" s="70"/>
      <c r="WGC23" s="70"/>
      <c r="WGD23" s="70"/>
      <c r="WGE23" s="70"/>
      <c r="WGF23" s="70"/>
      <c r="WGG23" s="70"/>
      <c r="WGH23" s="70"/>
      <c r="WGI23" s="70"/>
      <c r="WGJ23" s="70"/>
      <c r="WGK23" s="70"/>
      <c r="WGL23" s="70"/>
      <c r="WGM23" s="70"/>
      <c r="WGN23" s="70"/>
      <c r="WGO23" s="70"/>
      <c r="WGP23" s="70"/>
      <c r="WGQ23" s="70"/>
      <c r="WGR23" s="70"/>
      <c r="WGS23" s="70"/>
      <c r="WGT23" s="70"/>
      <c r="WGU23" s="70"/>
      <c r="WGV23" s="70"/>
      <c r="WGW23" s="70"/>
      <c r="WGX23" s="70"/>
      <c r="WGY23" s="70"/>
      <c r="WGZ23" s="70"/>
      <c r="WHA23" s="70"/>
      <c r="WHB23" s="70"/>
      <c r="WHC23" s="70"/>
      <c r="WHD23" s="70"/>
      <c r="WHE23" s="70"/>
      <c r="WHF23" s="70"/>
      <c r="WHG23" s="70"/>
      <c r="WHH23" s="70"/>
      <c r="WHI23" s="70"/>
      <c r="WHJ23" s="70"/>
      <c r="WHK23" s="70"/>
      <c r="WHL23" s="70"/>
      <c r="WHM23" s="70"/>
      <c r="WHN23" s="70"/>
      <c r="WHO23" s="70"/>
      <c r="WHP23" s="70"/>
      <c r="WHQ23" s="70"/>
      <c r="WHR23" s="70"/>
      <c r="WHS23" s="70"/>
      <c r="WHT23" s="70"/>
      <c r="WHU23" s="70"/>
      <c r="WHV23" s="70"/>
      <c r="WHW23" s="70"/>
      <c r="WHX23" s="70"/>
      <c r="WHY23" s="70"/>
      <c r="WHZ23" s="70"/>
      <c r="WIA23" s="70"/>
      <c r="WIB23" s="70"/>
      <c r="WIC23" s="70"/>
      <c r="WID23" s="70"/>
      <c r="WIE23" s="70"/>
      <c r="WIF23" s="70"/>
      <c r="WIG23" s="70"/>
      <c r="WIH23" s="70"/>
      <c r="WII23" s="70"/>
      <c r="WIJ23" s="70"/>
      <c r="WIK23" s="70"/>
      <c r="WIL23" s="70"/>
      <c r="WIM23" s="70"/>
      <c r="WIN23" s="70"/>
      <c r="WIO23" s="70"/>
      <c r="WIP23" s="70"/>
      <c r="WIQ23" s="70"/>
      <c r="WIR23" s="70"/>
      <c r="WIS23" s="70"/>
      <c r="WIT23" s="70"/>
      <c r="WIU23" s="70"/>
      <c r="WIV23" s="70"/>
      <c r="WIW23" s="70"/>
      <c r="WIX23" s="70"/>
      <c r="WIY23" s="70"/>
      <c r="WIZ23" s="70"/>
      <c r="WJA23" s="70"/>
      <c r="WJB23" s="70"/>
      <c r="WJC23" s="70"/>
      <c r="WJD23" s="70"/>
      <c r="WJE23" s="70"/>
      <c r="WJF23" s="70"/>
      <c r="WJG23" s="70"/>
      <c r="WJH23" s="70"/>
      <c r="WJI23" s="70"/>
      <c r="WJJ23" s="70"/>
      <c r="WJK23" s="70"/>
      <c r="WJL23" s="70"/>
      <c r="WJM23" s="70"/>
      <c r="WJN23" s="70"/>
      <c r="WJO23" s="70"/>
      <c r="WJP23" s="70"/>
      <c r="WJQ23" s="70"/>
      <c r="WJR23" s="70"/>
      <c r="WJS23" s="70"/>
      <c r="WJT23" s="70"/>
      <c r="WJU23" s="70"/>
      <c r="WJV23" s="70"/>
      <c r="WJW23" s="70"/>
      <c r="WJX23" s="70"/>
      <c r="WJY23" s="70"/>
      <c r="WJZ23" s="70"/>
      <c r="WKA23" s="70"/>
      <c r="WKB23" s="70"/>
      <c r="WKC23" s="70"/>
      <c r="WKD23" s="70"/>
      <c r="WKE23" s="70"/>
      <c r="WKF23" s="70"/>
      <c r="WKG23" s="70"/>
      <c r="WKH23" s="70"/>
      <c r="WKI23" s="70"/>
      <c r="WKJ23" s="70"/>
      <c r="WKK23" s="70"/>
      <c r="WKL23" s="70"/>
      <c r="WKM23" s="70"/>
      <c r="WKN23" s="70"/>
      <c r="WKO23" s="70"/>
      <c r="WKP23" s="70"/>
      <c r="WKQ23" s="70"/>
      <c r="WKR23" s="70"/>
      <c r="WKS23" s="70"/>
      <c r="WKT23" s="70"/>
      <c r="WKU23" s="70"/>
      <c r="WKV23" s="70"/>
      <c r="WKW23" s="70"/>
      <c r="WKX23" s="70"/>
      <c r="WKY23" s="70"/>
      <c r="WKZ23" s="70"/>
      <c r="WLA23" s="70"/>
      <c r="WLB23" s="70"/>
      <c r="WLC23" s="70"/>
      <c r="WLD23" s="70"/>
      <c r="WLE23" s="70"/>
      <c r="WLF23" s="70"/>
      <c r="WLG23" s="70"/>
      <c r="WLH23" s="70"/>
      <c r="WLI23" s="70"/>
      <c r="WLJ23" s="70"/>
      <c r="WLK23" s="70"/>
      <c r="WLL23" s="70"/>
      <c r="WLM23" s="70"/>
      <c r="WLN23" s="70"/>
      <c r="WLO23" s="70"/>
      <c r="WLP23" s="70"/>
      <c r="WLQ23" s="70"/>
      <c r="WLR23" s="70"/>
      <c r="WLS23" s="70"/>
      <c r="WLT23" s="70"/>
      <c r="WLU23" s="70"/>
      <c r="WLV23" s="70"/>
      <c r="WLW23" s="70"/>
      <c r="WLX23" s="70"/>
      <c r="WLY23" s="70"/>
      <c r="WLZ23" s="70"/>
      <c r="WMA23" s="70"/>
      <c r="WMB23" s="70"/>
      <c r="WMC23" s="70"/>
      <c r="WMD23" s="70"/>
      <c r="WME23" s="70"/>
      <c r="WMF23" s="70"/>
      <c r="WMG23" s="70"/>
      <c r="WMH23" s="70"/>
      <c r="WMI23" s="70"/>
      <c r="WMJ23" s="70"/>
      <c r="WMK23" s="70"/>
      <c r="WML23" s="70"/>
      <c r="WMM23" s="70"/>
      <c r="WMN23" s="70"/>
      <c r="WMO23" s="70"/>
      <c r="WMP23" s="70"/>
      <c r="WMQ23" s="70"/>
      <c r="WMR23" s="70"/>
      <c r="WMS23" s="70"/>
      <c r="WMT23" s="70"/>
      <c r="WMU23" s="70"/>
      <c r="WMV23" s="70"/>
      <c r="WMW23" s="70"/>
      <c r="WMX23" s="70"/>
      <c r="WMY23" s="70"/>
      <c r="WMZ23" s="70"/>
      <c r="WNA23" s="70"/>
      <c r="WNB23" s="70"/>
      <c r="WNC23" s="70"/>
      <c r="WND23" s="70"/>
      <c r="WNE23" s="70"/>
      <c r="WNF23" s="70"/>
      <c r="WNG23" s="70"/>
      <c r="WNH23" s="70"/>
      <c r="WNI23" s="70"/>
      <c r="WNJ23" s="70"/>
      <c r="WNK23" s="70"/>
      <c r="WNL23" s="70"/>
      <c r="WNM23" s="70"/>
      <c r="WNN23" s="70"/>
      <c r="WNO23" s="70"/>
      <c r="WNP23" s="70"/>
      <c r="WNQ23" s="70"/>
      <c r="WNR23" s="70"/>
      <c r="WNS23" s="70"/>
      <c r="WNT23" s="70"/>
      <c r="WNU23" s="70"/>
      <c r="WNV23" s="70"/>
      <c r="WNW23" s="70"/>
      <c r="WNX23" s="70"/>
      <c r="WNY23" s="70"/>
      <c r="WNZ23" s="70"/>
      <c r="WOA23" s="70"/>
      <c r="WOB23" s="70"/>
      <c r="WOC23" s="70"/>
      <c r="WOD23" s="70"/>
      <c r="WOE23" s="70"/>
      <c r="WOF23" s="70"/>
      <c r="WOG23" s="70"/>
      <c r="WOH23" s="70"/>
      <c r="WOI23" s="70"/>
      <c r="WOJ23" s="70"/>
      <c r="WOK23" s="70"/>
      <c r="WOL23" s="70"/>
      <c r="WOM23" s="70"/>
      <c r="WON23" s="70"/>
      <c r="WOO23" s="70"/>
      <c r="WOP23" s="70"/>
      <c r="WOQ23" s="70"/>
      <c r="WOR23" s="70"/>
      <c r="WOS23" s="70"/>
      <c r="WOT23" s="70"/>
      <c r="WOU23" s="70"/>
      <c r="WOV23" s="70"/>
      <c r="WOW23" s="70"/>
      <c r="WOX23" s="70"/>
      <c r="WOY23" s="70"/>
      <c r="WOZ23" s="70"/>
      <c r="WPA23" s="70"/>
      <c r="WPB23" s="70"/>
      <c r="WPC23" s="70"/>
      <c r="WPD23" s="70"/>
      <c r="WPE23" s="70"/>
      <c r="WPF23" s="70"/>
      <c r="WPG23" s="70"/>
      <c r="WPH23" s="70"/>
      <c r="WPI23" s="70"/>
      <c r="WPJ23" s="70"/>
      <c r="WPK23" s="70"/>
      <c r="WPL23" s="70"/>
      <c r="WPM23" s="70"/>
      <c r="WPN23" s="70"/>
      <c r="WPO23" s="70"/>
      <c r="WPP23" s="70"/>
      <c r="WPQ23" s="70"/>
      <c r="WPR23" s="70"/>
      <c r="WPS23" s="70"/>
      <c r="WPT23" s="70"/>
      <c r="WPU23" s="70"/>
      <c r="WPV23" s="70"/>
      <c r="WPW23" s="70"/>
      <c r="WPX23" s="70"/>
      <c r="WPY23" s="70"/>
      <c r="WPZ23" s="70"/>
      <c r="WQA23" s="70"/>
      <c r="WQB23" s="70"/>
      <c r="WQC23" s="70"/>
      <c r="WQD23" s="70"/>
      <c r="WQE23" s="70"/>
      <c r="WQF23" s="70"/>
      <c r="WQG23" s="70"/>
      <c r="WQH23" s="70"/>
      <c r="WQI23" s="70"/>
      <c r="WQJ23" s="70"/>
      <c r="WQK23" s="70"/>
      <c r="WQL23" s="70"/>
      <c r="WQM23" s="70"/>
      <c r="WQN23" s="70"/>
      <c r="WQO23" s="70"/>
      <c r="WQP23" s="70"/>
      <c r="WQQ23" s="70"/>
      <c r="WQR23" s="70"/>
      <c r="WQS23" s="70"/>
      <c r="WQT23" s="70"/>
      <c r="WQU23" s="70"/>
      <c r="WQV23" s="70"/>
      <c r="WQW23" s="70"/>
      <c r="WQX23" s="70"/>
      <c r="WQY23" s="70"/>
      <c r="WQZ23" s="70"/>
      <c r="WRA23" s="70"/>
      <c r="WRB23" s="70"/>
      <c r="WRC23" s="70"/>
      <c r="WRD23" s="70"/>
      <c r="WRE23" s="70"/>
      <c r="WRF23" s="70"/>
      <c r="WRG23" s="70"/>
      <c r="WRH23" s="70"/>
      <c r="WRI23" s="70"/>
      <c r="WRJ23" s="70"/>
      <c r="WRK23" s="70"/>
      <c r="WRL23" s="70"/>
      <c r="WRM23" s="70"/>
      <c r="WRN23" s="70"/>
      <c r="WRO23" s="70"/>
      <c r="WRP23" s="70"/>
      <c r="WRQ23" s="70"/>
      <c r="WRR23" s="70"/>
      <c r="WRS23" s="70"/>
      <c r="WRT23" s="70"/>
      <c r="WRU23" s="70"/>
      <c r="WRV23" s="70"/>
      <c r="WRW23" s="70"/>
      <c r="WRX23" s="70"/>
      <c r="WRY23" s="70"/>
      <c r="WRZ23" s="70"/>
      <c r="WSA23" s="70"/>
      <c r="WSB23" s="70"/>
      <c r="WSC23" s="70"/>
      <c r="WSD23" s="70"/>
      <c r="WSE23" s="70"/>
      <c r="WSF23" s="70"/>
      <c r="WSG23" s="70"/>
      <c r="WSH23" s="70"/>
      <c r="WSI23" s="70"/>
      <c r="WSJ23" s="70"/>
      <c r="WSK23" s="70"/>
      <c r="WSL23" s="70"/>
      <c r="WSM23" s="70"/>
      <c r="WSN23" s="70"/>
      <c r="WSO23" s="70"/>
      <c r="WSP23" s="70"/>
      <c r="WSQ23" s="70"/>
      <c r="WSR23" s="70"/>
      <c r="WSS23" s="70"/>
      <c r="WST23" s="70"/>
      <c r="WSU23" s="70"/>
      <c r="WSV23" s="70"/>
      <c r="WSW23" s="70"/>
      <c r="WSX23" s="70"/>
      <c r="WSY23" s="70"/>
      <c r="WSZ23" s="70"/>
      <c r="WTA23" s="70"/>
      <c r="WTB23" s="70"/>
      <c r="WTC23" s="70"/>
      <c r="WTD23" s="70"/>
      <c r="WTE23" s="70"/>
      <c r="WTF23" s="70"/>
      <c r="WTG23" s="70"/>
      <c r="WTH23" s="70"/>
      <c r="WTI23" s="70"/>
      <c r="WTJ23" s="70"/>
      <c r="WTK23" s="70"/>
      <c r="WTL23" s="70"/>
      <c r="WTM23" s="70"/>
      <c r="WTN23" s="70"/>
      <c r="WTO23" s="70"/>
      <c r="WTP23" s="70"/>
      <c r="WTQ23" s="70"/>
      <c r="WTR23" s="70"/>
      <c r="WTS23" s="70"/>
      <c r="WTT23" s="70"/>
      <c r="WTU23" s="70"/>
      <c r="WTV23" s="70"/>
      <c r="WTW23" s="70"/>
      <c r="WTX23" s="70"/>
      <c r="WTY23" s="70"/>
      <c r="WTZ23" s="70"/>
      <c r="WUA23" s="70"/>
      <c r="WUB23" s="70"/>
      <c r="WUC23" s="70"/>
      <c r="WUD23" s="70"/>
      <c r="WUE23" s="70"/>
      <c r="WUF23" s="70"/>
      <c r="WUG23" s="70"/>
      <c r="WUH23" s="70"/>
      <c r="WUI23" s="70"/>
      <c r="WUJ23" s="70"/>
      <c r="WUK23" s="70"/>
      <c r="WUL23" s="70"/>
      <c r="WUM23" s="70"/>
      <c r="WUN23" s="70"/>
      <c r="WUO23" s="70"/>
      <c r="WUP23" s="70"/>
      <c r="WUQ23" s="70"/>
      <c r="WUR23" s="70"/>
      <c r="WUS23" s="70"/>
      <c r="WUT23" s="70"/>
      <c r="WUU23" s="70"/>
      <c r="WUV23" s="70"/>
      <c r="WUW23" s="70"/>
      <c r="WUX23" s="70"/>
      <c r="WUY23" s="70"/>
      <c r="WUZ23" s="70"/>
      <c r="WVA23" s="70"/>
      <c r="WVB23" s="70"/>
      <c r="WVC23" s="70"/>
      <c r="WVD23" s="70"/>
      <c r="WVE23" s="70"/>
      <c r="WVF23" s="70"/>
      <c r="WVG23" s="70"/>
      <c r="WVH23" s="70"/>
      <c r="WVI23" s="70"/>
      <c r="WVJ23" s="70"/>
      <c r="WVK23" s="70"/>
      <c r="WVL23" s="70"/>
      <c r="WVM23" s="70"/>
      <c r="WVN23" s="70"/>
      <c r="WVO23" s="70"/>
      <c r="WVP23" s="70"/>
      <c r="WVQ23" s="70"/>
      <c r="WVR23" s="70"/>
      <c r="WVS23" s="70"/>
      <c r="WVT23" s="70"/>
      <c r="WVU23" s="70"/>
      <c r="WVV23" s="70"/>
      <c r="WVW23" s="70"/>
      <c r="WVX23" s="70"/>
      <c r="WVY23" s="70"/>
      <c r="WVZ23" s="70"/>
      <c r="WWA23" s="70"/>
      <c r="WWB23" s="70"/>
      <c r="WWC23" s="70"/>
      <c r="WWD23" s="70"/>
      <c r="WWE23" s="70"/>
      <c r="WWF23" s="70"/>
      <c r="WWG23" s="70"/>
      <c r="WWH23" s="70"/>
      <c r="WWI23" s="70"/>
      <c r="WWJ23" s="70"/>
      <c r="WWK23" s="70"/>
      <c r="WWL23" s="70"/>
      <c r="WWM23" s="70"/>
      <c r="WWN23" s="70"/>
      <c r="WWO23" s="70"/>
      <c r="WWP23" s="70"/>
      <c r="WWQ23" s="70"/>
      <c r="WWR23" s="70"/>
      <c r="WWS23" s="70"/>
      <c r="WWT23" s="70"/>
      <c r="WWU23" s="70"/>
      <c r="WWV23" s="70"/>
      <c r="WWW23" s="70"/>
      <c r="WWX23" s="70"/>
      <c r="WWY23" s="70"/>
      <c r="WWZ23" s="70"/>
      <c r="WXA23" s="70"/>
      <c r="WXB23" s="70"/>
      <c r="WXC23" s="70"/>
      <c r="WXD23" s="70"/>
      <c r="WXE23" s="70"/>
      <c r="WXF23" s="70"/>
      <c r="WXG23" s="70"/>
      <c r="WXH23" s="70"/>
      <c r="WXI23" s="70"/>
      <c r="WXJ23" s="70"/>
      <c r="WXK23" s="70"/>
      <c r="WXL23" s="70"/>
      <c r="WXM23" s="70"/>
      <c r="WXN23" s="70"/>
      <c r="WXO23" s="70"/>
      <c r="WXP23" s="70"/>
      <c r="WXQ23" s="70"/>
      <c r="WXR23" s="70"/>
      <c r="WXS23" s="70"/>
      <c r="WXT23" s="70"/>
      <c r="WXU23" s="70"/>
      <c r="WXV23" s="70"/>
      <c r="WXW23" s="70"/>
      <c r="WXX23" s="70"/>
      <c r="WXY23" s="70"/>
      <c r="WXZ23" s="70"/>
      <c r="WYA23" s="70"/>
      <c r="WYB23" s="70"/>
      <c r="WYC23" s="70"/>
      <c r="WYD23" s="70"/>
      <c r="WYE23" s="70"/>
      <c r="WYF23" s="70"/>
      <c r="WYG23" s="70"/>
      <c r="WYH23" s="70"/>
      <c r="WYI23" s="70"/>
      <c r="WYJ23" s="70"/>
      <c r="WYK23" s="70"/>
      <c r="WYL23" s="70"/>
      <c r="WYM23" s="70"/>
      <c r="WYN23" s="70"/>
      <c r="WYO23" s="70"/>
      <c r="WYP23" s="70"/>
      <c r="WYQ23" s="70"/>
      <c r="WYR23" s="70"/>
      <c r="WYS23" s="70"/>
      <c r="WYT23" s="70"/>
      <c r="WYU23" s="70"/>
      <c r="WYV23" s="70"/>
      <c r="WYW23" s="70"/>
      <c r="WYX23" s="70"/>
      <c r="WYY23" s="70"/>
      <c r="WYZ23" s="70"/>
      <c r="WZA23" s="70"/>
      <c r="WZB23" s="70"/>
      <c r="WZC23" s="70"/>
      <c r="WZD23" s="70"/>
      <c r="WZE23" s="70"/>
      <c r="WZF23" s="70"/>
      <c r="WZG23" s="70"/>
      <c r="WZH23" s="70"/>
      <c r="WZI23" s="70"/>
      <c r="WZJ23" s="70"/>
      <c r="WZK23" s="70"/>
      <c r="WZL23" s="70"/>
      <c r="WZM23" s="70"/>
      <c r="WZN23" s="70"/>
      <c r="WZO23" s="70"/>
      <c r="WZP23" s="70"/>
      <c r="WZQ23" s="70"/>
      <c r="WZR23" s="70"/>
      <c r="WZS23" s="70"/>
      <c r="WZT23" s="70"/>
      <c r="WZU23" s="70"/>
      <c r="WZV23" s="70"/>
      <c r="WZW23" s="70"/>
      <c r="WZX23" s="70"/>
      <c r="WZY23" s="70"/>
      <c r="WZZ23" s="70"/>
      <c r="XAA23" s="70"/>
      <c r="XAB23" s="70"/>
      <c r="XAC23" s="70"/>
      <c r="XAD23" s="70"/>
      <c r="XAE23" s="70"/>
      <c r="XAF23" s="70"/>
      <c r="XAG23" s="70"/>
      <c r="XAH23" s="70"/>
      <c r="XAI23" s="70"/>
      <c r="XAJ23" s="70"/>
      <c r="XAK23" s="70"/>
      <c r="XAL23" s="70"/>
      <c r="XAM23" s="70"/>
      <c r="XAN23" s="70"/>
      <c r="XAO23" s="70"/>
      <c r="XAP23" s="70"/>
      <c r="XAQ23" s="70"/>
      <c r="XAR23" s="70"/>
      <c r="XAS23" s="70"/>
      <c r="XAT23" s="70"/>
      <c r="XAU23" s="70"/>
      <c r="XAV23" s="70"/>
      <c r="XAW23" s="70"/>
      <c r="XAX23" s="70"/>
      <c r="XAY23" s="70"/>
      <c r="XAZ23" s="70"/>
      <c r="XBA23" s="70"/>
      <c r="XBB23" s="70"/>
      <c r="XBC23" s="70"/>
      <c r="XBD23" s="70"/>
      <c r="XBE23" s="70"/>
      <c r="XBF23" s="70"/>
      <c r="XBG23" s="70"/>
      <c r="XBH23" s="70"/>
      <c r="XBI23" s="70"/>
      <c r="XBJ23" s="70"/>
      <c r="XBK23" s="70"/>
      <c r="XBL23" s="70"/>
      <c r="XBM23" s="70"/>
      <c r="XBN23" s="70"/>
      <c r="XBO23" s="70"/>
      <c r="XBP23" s="70"/>
      <c r="XBQ23" s="70"/>
      <c r="XBR23" s="70"/>
      <c r="XBS23" s="70"/>
      <c r="XBT23" s="70"/>
      <c r="XBU23" s="70"/>
      <c r="XBV23" s="70"/>
      <c r="XBW23" s="70"/>
      <c r="XBX23" s="70"/>
      <c r="XBY23" s="70"/>
      <c r="XBZ23" s="70"/>
      <c r="XCA23" s="70"/>
      <c r="XCB23" s="70"/>
      <c r="XCC23" s="70"/>
      <c r="XCD23" s="70"/>
      <c r="XCE23" s="70"/>
      <c r="XCF23" s="70"/>
      <c r="XCG23" s="70"/>
      <c r="XCH23" s="70"/>
      <c r="XCI23" s="70"/>
      <c r="XCJ23" s="70"/>
      <c r="XCK23" s="70"/>
      <c r="XCL23" s="70"/>
      <c r="XCM23" s="70"/>
      <c r="XCN23" s="70"/>
      <c r="XCO23" s="70"/>
      <c r="XCP23" s="70"/>
      <c r="XCQ23" s="70"/>
      <c r="XCR23" s="70"/>
      <c r="XCS23" s="70"/>
      <c r="XCT23" s="70"/>
      <c r="XCU23" s="70"/>
      <c r="XCV23" s="70"/>
      <c r="XCW23" s="70"/>
      <c r="XCX23" s="70"/>
      <c r="XCY23" s="70"/>
      <c r="XCZ23" s="70"/>
      <c r="XDA23" s="70"/>
      <c r="XDB23" s="70"/>
      <c r="XDC23" s="70"/>
      <c r="XDD23" s="70"/>
      <c r="XDE23" s="70"/>
      <c r="XDF23" s="70"/>
      <c r="XDG23" s="70"/>
      <c r="XDH23" s="70"/>
      <c r="XDI23" s="70"/>
      <c r="XDJ23" s="70"/>
      <c r="XDK23" s="70"/>
      <c r="XDL23" s="70"/>
      <c r="XDM23" s="70"/>
      <c r="XDN23" s="70"/>
      <c r="XDO23" s="70"/>
      <c r="XDP23" s="70"/>
      <c r="XDQ23" s="70"/>
      <c r="XDR23" s="70"/>
      <c r="XDS23" s="70"/>
      <c r="XDT23" s="70"/>
      <c r="XDU23" s="70"/>
      <c r="XDV23" s="70"/>
      <c r="XDW23" s="70"/>
      <c r="XDX23" s="70"/>
      <c r="XDY23" s="70"/>
      <c r="XDZ23" s="70"/>
      <c r="XEA23" s="70"/>
      <c r="XEB23" s="70"/>
      <c r="XEC23" s="70"/>
      <c r="XED23" s="70"/>
      <c r="XEE23" s="70"/>
      <c r="XEF23" s="70"/>
      <c r="XEG23" s="70"/>
      <c r="XEH23" s="70"/>
      <c r="XEI23" s="70"/>
      <c r="XEJ23" s="70"/>
      <c r="XEK23" s="70"/>
      <c r="XEL23" s="70"/>
      <c r="XEM23" s="70"/>
      <c r="XEN23" s="70"/>
      <c r="XEO23" s="70"/>
      <c r="XEP23" s="70"/>
      <c r="XEQ23" s="70"/>
      <c r="XER23" s="70"/>
      <c r="XES23" s="70"/>
      <c r="XET23" s="70"/>
      <c r="XEU23" s="70"/>
      <c r="XEV23" s="70"/>
      <c r="XEW23" s="70"/>
      <c r="XEX23" s="70"/>
      <c r="XEY23" s="70"/>
      <c r="XEZ23" s="70"/>
      <c r="XFA23" s="70"/>
      <c r="XFB23" s="70"/>
      <c r="XFC23" s="70"/>
    </row>
    <row r="24" spans="1:16383" ht="13.5" customHeight="1" x14ac:dyDescent="0.2">
      <c r="A24" s="2" t="s">
        <v>41</v>
      </c>
      <c r="B24" s="54">
        <f>ROUNDDOWN((IF(Aanvang_deelneming&gt;Parameters!$B$2,Aanvang_deelneming,Parameters!$B$2)-Geboortedatum)/365.25,0)</f>
        <v>35</v>
      </c>
      <c r="C24" s="31"/>
      <c r="D24" s="54">
        <f>ROUNDDOWN((IF(Aanvang_deelneming&gt;Parameters!$B$2,Aanvang_deelneming,Parameters!$B$2)-Geboortedatum)/365.25,0)</f>
        <v>35</v>
      </c>
      <c r="E24" s="31"/>
      <c r="F24" s="54">
        <f>ROUNDDOWN((IF(Aanvang_deelneming&gt;Parameters!$B$2,Aanvang_deelneming,Parameters!$B$2)-Geboortedatum)/365.25,0)</f>
        <v>35</v>
      </c>
      <c r="G24" s="31"/>
      <c r="H24" s="54">
        <f>ROUNDDOWN((IF(Aanvang_deelneming&gt;Parameters!$B$2,Aanvang_deelneming,Parameters!$B$2)-Geboortedatum)/365.25,0)</f>
        <v>35</v>
      </c>
      <c r="I24" s="31"/>
    </row>
    <row r="25" spans="1:16383" ht="13.5" customHeight="1" x14ac:dyDescent="0.2">
      <c r="A25" s="2" t="s">
        <v>35</v>
      </c>
      <c r="B25" s="55">
        <f>VLOOKUP(B24,Parameters!$A$12:$B$60,2)</f>
        <v>43.25</v>
      </c>
      <c r="C25" s="31"/>
      <c r="D25" s="55">
        <f>VLOOKUP(D24,Parameters!$A$12:$B$60,2)</f>
        <v>43.25</v>
      </c>
      <c r="E25" s="31"/>
      <c r="F25" s="55">
        <f>VLOOKUP(F24,Parameters!$A$12:$B$60,2)</f>
        <v>43.25</v>
      </c>
      <c r="G25" s="31"/>
      <c r="H25" s="55">
        <f>VLOOKUP(H24,Parameters!$A$12:$B$60,2)</f>
        <v>43.25</v>
      </c>
      <c r="I25" s="31"/>
    </row>
    <row r="26" spans="1:16383" ht="13.5" customHeight="1" x14ac:dyDescent="0.2">
      <c r="A26" s="2" t="s">
        <v>34</v>
      </c>
      <c r="B26" s="55">
        <f>Max_pensioengev_salaris_per_jaar_OP_NP_excedent</f>
        <v>112189</v>
      </c>
      <c r="C26" s="39"/>
      <c r="D26" s="55">
        <f>Max_pensioengev_salaris_per_jaar_OP_NP_excedent</f>
        <v>112189</v>
      </c>
      <c r="E26" s="39"/>
      <c r="F26" s="55">
        <f>Max_pensioengev_salaris_per_jaar_OP_NP_excedent</f>
        <v>112189</v>
      </c>
      <c r="G26" s="39"/>
      <c r="H26" s="55">
        <f>Max_pensioengev_salaris_per_jaar_OP_NP_excedent</f>
        <v>112189</v>
      </c>
      <c r="I26" s="39"/>
    </row>
    <row r="27" spans="1:16383" ht="13.5" customHeight="1" x14ac:dyDescent="0.2">
      <c r="A27" s="2" t="s">
        <v>15</v>
      </c>
      <c r="B27" s="55">
        <f>Franchise_OP_NP_excedent</f>
        <v>58311</v>
      </c>
      <c r="C27" s="39"/>
      <c r="D27" s="55">
        <f>Franchise_OP_NP_excedent</f>
        <v>58311</v>
      </c>
      <c r="E27" s="39"/>
      <c r="F27" s="55">
        <f>Franchise_OP_NP_excedent</f>
        <v>58311</v>
      </c>
      <c r="G27" s="39"/>
      <c r="H27" s="55">
        <f>Franchise_OP_NP_excedent</f>
        <v>58311</v>
      </c>
      <c r="I27" s="39"/>
    </row>
    <row r="28" spans="1:16383" ht="13.5" customHeight="1" x14ac:dyDescent="0.2">
      <c r="A28" s="2" t="s">
        <v>28</v>
      </c>
      <c r="B28" s="8">
        <f>MAX((IF((B17)&gt;B26,B26,B17))-B27,0)</f>
        <v>6689</v>
      </c>
      <c r="C28" s="39"/>
      <c r="D28" s="8">
        <f>MAX((IF((D17)&gt;Parameters!$B$6,Parameters!$B$6,D17))-Parameters!$B$4,0)</f>
        <v>6689</v>
      </c>
      <c r="E28" s="39"/>
      <c r="F28" s="8">
        <f>MAX((IF((F17)&gt;Parameters!$B$6,Parameters!$B$6,F17))-Parameters!$B$4,0)</f>
        <v>6689</v>
      </c>
      <c r="G28" s="39"/>
      <c r="H28" s="8">
        <f>MAX((IF((H17)&gt;Parameters!$B$6,Parameters!$B$6,H17))-Parameters!$B$4,0)</f>
        <v>6689</v>
      </c>
      <c r="I28" s="39"/>
    </row>
    <row r="29" spans="1:16383" ht="13.5" customHeight="1" x14ac:dyDescent="0.2">
      <c r="A29" s="34" t="s">
        <v>37</v>
      </c>
      <c r="B29" s="55">
        <f>((B28*B10)*B15)/12</f>
        <v>445.93333333333339</v>
      </c>
      <c r="C29" s="39"/>
      <c r="D29" s="55">
        <f>((D28*D10)*D15)/12</f>
        <v>445.93333333333339</v>
      </c>
      <c r="E29" s="39"/>
      <c r="F29" s="55">
        <f>((F28*F10)*F15)/12</f>
        <v>445.93333333333339</v>
      </c>
      <c r="G29" s="39"/>
      <c r="H29" s="55">
        <f>((H28*H10)*H15)/12</f>
        <v>416.2044444444445</v>
      </c>
      <c r="I29" s="39"/>
    </row>
    <row r="30" spans="1:16383" ht="25.5" x14ac:dyDescent="0.2">
      <c r="A30" s="34" t="s">
        <v>36</v>
      </c>
      <c r="B30" s="35">
        <f>(B29*(B25/100))</f>
        <v>192.86616666666669</v>
      </c>
      <c r="C30" s="56"/>
      <c r="D30" s="35">
        <f>(D29*(D25/100))</f>
        <v>192.86616666666669</v>
      </c>
      <c r="E30" s="56"/>
      <c r="F30" s="35">
        <f>(F29*(F25/100))</f>
        <v>192.86616666666669</v>
      </c>
      <c r="G30" s="56"/>
      <c r="H30" s="35">
        <f>(H29*(H25/100))</f>
        <v>180.00842222222224</v>
      </c>
      <c r="I30" s="56"/>
    </row>
  </sheetData>
  <mergeCells count="1640">
    <mergeCell ref="XDV23:XEE23"/>
    <mergeCell ref="XEF23:XEO23"/>
    <mergeCell ref="XEP23:XEY23"/>
    <mergeCell ref="XEZ23:XFC23"/>
    <mergeCell ref="XBN23:XBW23"/>
    <mergeCell ref="XBX23:XCG23"/>
    <mergeCell ref="XCH23:XCQ23"/>
    <mergeCell ref="XCR23:XDA23"/>
    <mergeCell ref="XDB23:XDK23"/>
    <mergeCell ref="XDL23:XDU23"/>
    <mergeCell ref="WZF23:WZO23"/>
    <mergeCell ref="WZP23:WZY23"/>
    <mergeCell ref="WZZ23:XAI23"/>
    <mergeCell ref="XAJ23:XAS23"/>
    <mergeCell ref="XAT23:XBC23"/>
    <mergeCell ref="XBD23:XBM23"/>
    <mergeCell ref="WWX23:WXG23"/>
    <mergeCell ref="WXH23:WXQ23"/>
    <mergeCell ref="WXR23:WYA23"/>
    <mergeCell ref="WYB23:WYK23"/>
    <mergeCell ref="WYL23:WYU23"/>
    <mergeCell ref="WYV23:WZE23"/>
    <mergeCell ref="WUP23:WUY23"/>
    <mergeCell ref="WUZ23:WVI23"/>
    <mergeCell ref="WVJ23:WVS23"/>
    <mergeCell ref="WVT23:WWC23"/>
    <mergeCell ref="WWD23:WWM23"/>
    <mergeCell ref="WWN23:WWW23"/>
    <mergeCell ref="WSH23:WSQ23"/>
    <mergeCell ref="WSR23:WTA23"/>
    <mergeCell ref="WTB23:WTK23"/>
    <mergeCell ref="WTL23:WTU23"/>
    <mergeCell ref="WTV23:WUE23"/>
    <mergeCell ref="WUF23:WUO23"/>
    <mergeCell ref="WPZ23:WQI23"/>
    <mergeCell ref="WQJ23:WQS23"/>
    <mergeCell ref="WQT23:WRC23"/>
    <mergeCell ref="WRD23:WRM23"/>
    <mergeCell ref="WRN23:WRW23"/>
    <mergeCell ref="WRX23:WSG23"/>
    <mergeCell ref="WNR23:WOA23"/>
    <mergeCell ref="WOB23:WOK23"/>
    <mergeCell ref="WOL23:WOU23"/>
    <mergeCell ref="WOV23:WPE23"/>
    <mergeCell ref="WPF23:WPO23"/>
    <mergeCell ref="WPP23:WPY23"/>
    <mergeCell ref="WLJ23:WLS23"/>
    <mergeCell ref="WLT23:WMC23"/>
    <mergeCell ref="WMD23:WMM23"/>
    <mergeCell ref="WMN23:WMW23"/>
    <mergeCell ref="WMX23:WNG23"/>
    <mergeCell ref="WNH23:WNQ23"/>
    <mergeCell ref="WJB23:WJK23"/>
    <mergeCell ref="WJL23:WJU23"/>
    <mergeCell ref="WJV23:WKE23"/>
    <mergeCell ref="WKF23:WKO23"/>
    <mergeCell ref="WKP23:WKY23"/>
    <mergeCell ref="WKZ23:WLI23"/>
    <mergeCell ref="WGT23:WHC23"/>
    <mergeCell ref="WHD23:WHM23"/>
    <mergeCell ref="WHN23:WHW23"/>
    <mergeCell ref="WHX23:WIG23"/>
    <mergeCell ref="WIH23:WIQ23"/>
    <mergeCell ref="WIR23:WJA23"/>
    <mergeCell ref="WEL23:WEU23"/>
    <mergeCell ref="WEV23:WFE23"/>
    <mergeCell ref="WFF23:WFO23"/>
    <mergeCell ref="WFP23:WFY23"/>
    <mergeCell ref="WFZ23:WGI23"/>
    <mergeCell ref="WGJ23:WGS23"/>
    <mergeCell ref="WCD23:WCM23"/>
    <mergeCell ref="WCN23:WCW23"/>
    <mergeCell ref="WCX23:WDG23"/>
    <mergeCell ref="WDH23:WDQ23"/>
    <mergeCell ref="WDR23:WEA23"/>
    <mergeCell ref="WEB23:WEK23"/>
    <mergeCell ref="VZV23:WAE23"/>
    <mergeCell ref="WAF23:WAO23"/>
    <mergeCell ref="WAP23:WAY23"/>
    <mergeCell ref="WAZ23:WBI23"/>
    <mergeCell ref="WBJ23:WBS23"/>
    <mergeCell ref="WBT23:WCC23"/>
    <mergeCell ref="VXN23:VXW23"/>
    <mergeCell ref="VXX23:VYG23"/>
    <mergeCell ref="VYH23:VYQ23"/>
    <mergeCell ref="VYR23:VZA23"/>
    <mergeCell ref="VZB23:VZK23"/>
    <mergeCell ref="VZL23:VZU23"/>
    <mergeCell ref="VVF23:VVO23"/>
    <mergeCell ref="VVP23:VVY23"/>
    <mergeCell ref="VVZ23:VWI23"/>
    <mergeCell ref="VWJ23:VWS23"/>
    <mergeCell ref="VWT23:VXC23"/>
    <mergeCell ref="VXD23:VXM23"/>
    <mergeCell ref="VSX23:VTG23"/>
    <mergeCell ref="VTH23:VTQ23"/>
    <mergeCell ref="VTR23:VUA23"/>
    <mergeCell ref="VUB23:VUK23"/>
    <mergeCell ref="VUL23:VUU23"/>
    <mergeCell ref="VUV23:VVE23"/>
    <mergeCell ref="VQP23:VQY23"/>
    <mergeCell ref="VQZ23:VRI23"/>
    <mergeCell ref="VRJ23:VRS23"/>
    <mergeCell ref="VRT23:VSC23"/>
    <mergeCell ref="VSD23:VSM23"/>
    <mergeCell ref="VSN23:VSW23"/>
    <mergeCell ref="VOH23:VOQ23"/>
    <mergeCell ref="VOR23:VPA23"/>
    <mergeCell ref="VPB23:VPK23"/>
    <mergeCell ref="VPL23:VPU23"/>
    <mergeCell ref="VPV23:VQE23"/>
    <mergeCell ref="VQF23:VQO23"/>
    <mergeCell ref="VLZ23:VMI23"/>
    <mergeCell ref="VMJ23:VMS23"/>
    <mergeCell ref="VMT23:VNC23"/>
    <mergeCell ref="VND23:VNM23"/>
    <mergeCell ref="VNN23:VNW23"/>
    <mergeCell ref="VNX23:VOG23"/>
    <mergeCell ref="VJR23:VKA23"/>
    <mergeCell ref="VKB23:VKK23"/>
    <mergeCell ref="VKL23:VKU23"/>
    <mergeCell ref="VKV23:VLE23"/>
    <mergeCell ref="VLF23:VLO23"/>
    <mergeCell ref="VLP23:VLY23"/>
    <mergeCell ref="VHJ23:VHS23"/>
    <mergeCell ref="VHT23:VIC23"/>
    <mergeCell ref="VID23:VIM23"/>
    <mergeCell ref="VIN23:VIW23"/>
    <mergeCell ref="VIX23:VJG23"/>
    <mergeCell ref="VJH23:VJQ23"/>
    <mergeCell ref="VFB23:VFK23"/>
    <mergeCell ref="VFL23:VFU23"/>
    <mergeCell ref="VFV23:VGE23"/>
    <mergeCell ref="VGF23:VGO23"/>
    <mergeCell ref="VGP23:VGY23"/>
    <mergeCell ref="VGZ23:VHI23"/>
    <mergeCell ref="VCT23:VDC23"/>
    <mergeCell ref="VDD23:VDM23"/>
    <mergeCell ref="VDN23:VDW23"/>
    <mergeCell ref="VDX23:VEG23"/>
    <mergeCell ref="VEH23:VEQ23"/>
    <mergeCell ref="VER23:VFA23"/>
    <mergeCell ref="VAL23:VAU23"/>
    <mergeCell ref="VAV23:VBE23"/>
    <mergeCell ref="VBF23:VBO23"/>
    <mergeCell ref="VBP23:VBY23"/>
    <mergeCell ref="VBZ23:VCI23"/>
    <mergeCell ref="VCJ23:VCS23"/>
    <mergeCell ref="UYD23:UYM23"/>
    <mergeCell ref="UYN23:UYW23"/>
    <mergeCell ref="UYX23:UZG23"/>
    <mergeCell ref="UZH23:UZQ23"/>
    <mergeCell ref="UZR23:VAA23"/>
    <mergeCell ref="VAB23:VAK23"/>
    <mergeCell ref="UVV23:UWE23"/>
    <mergeCell ref="UWF23:UWO23"/>
    <mergeCell ref="UWP23:UWY23"/>
    <mergeCell ref="UWZ23:UXI23"/>
    <mergeCell ref="UXJ23:UXS23"/>
    <mergeCell ref="UXT23:UYC23"/>
    <mergeCell ref="UTN23:UTW23"/>
    <mergeCell ref="UTX23:UUG23"/>
    <mergeCell ref="UUH23:UUQ23"/>
    <mergeCell ref="UUR23:UVA23"/>
    <mergeCell ref="UVB23:UVK23"/>
    <mergeCell ref="UVL23:UVU23"/>
    <mergeCell ref="URF23:URO23"/>
    <mergeCell ref="URP23:URY23"/>
    <mergeCell ref="URZ23:USI23"/>
    <mergeCell ref="USJ23:USS23"/>
    <mergeCell ref="UST23:UTC23"/>
    <mergeCell ref="UTD23:UTM23"/>
    <mergeCell ref="UOX23:UPG23"/>
    <mergeCell ref="UPH23:UPQ23"/>
    <mergeCell ref="UPR23:UQA23"/>
    <mergeCell ref="UQB23:UQK23"/>
    <mergeCell ref="UQL23:UQU23"/>
    <mergeCell ref="UQV23:URE23"/>
    <mergeCell ref="UMP23:UMY23"/>
    <mergeCell ref="UMZ23:UNI23"/>
    <mergeCell ref="UNJ23:UNS23"/>
    <mergeCell ref="UNT23:UOC23"/>
    <mergeCell ref="UOD23:UOM23"/>
    <mergeCell ref="UON23:UOW23"/>
    <mergeCell ref="UKH23:UKQ23"/>
    <mergeCell ref="UKR23:ULA23"/>
    <mergeCell ref="ULB23:ULK23"/>
    <mergeCell ref="ULL23:ULU23"/>
    <mergeCell ref="ULV23:UME23"/>
    <mergeCell ref="UMF23:UMO23"/>
    <mergeCell ref="UHZ23:UII23"/>
    <mergeCell ref="UIJ23:UIS23"/>
    <mergeCell ref="UIT23:UJC23"/>
    <mergeCell ref="UJD23:UJM23"/>
    <mergeCell ref="UJN23:UJW23"/>
    <mergeCell ref="UJX23:UKG23"/>
    <mergeCell ref="UFR23:UGA23"/>
    <mergeCell ref="UGB23:UGK23"/>
    <mergeCell ref="UGL23:UGU23"/>
    <mergeCell ref="UGV23:UHE23"/>
    <mergeCell ref="UHF23:UHO23"/>
    <mergeCell ref="UHP23:UHY23"/>
    <mergeCell ref="UDJ23:UDS23"/>
    <mergeCell ref="UDT23:UEC23"/>
    <mergeCell ref="UED23:UEM23"/>
    <mergeCell ref="UEN23:UEW23"/>
    <mergeCell ref="UEX23:UFG23"/>
    <mergeCell ref="UFH23:UFQ23"/>
    <mergeCell ref="UBB23:UBK23"/>
    <mergeCell ref="UBL23:UBU23"/>
    <mergeCell ref="UBV23:UCE23"/>
    <mergeCell ref="UCF23:UCO23"/>
    <mergeCell ref="UCP23:UCY23"/>
    <mergeCell ref="UCZ23:UDI23"/>
    <mergeCell ref="TYT23:TZC23"/>
    <mergeCell ref="TZD23:TZM23"/>
    <mergeCell ref="TZN23:TZW23"/>
    <mergeCell ref="TZX23:UAG23"/>
    <mergeCell ref="UAH23:UAQ23"/>
    <mergeCell ref="UAR23:UBA23"/>
    <mergeCell ref="TWL23:TWU23"/>
    <mergeCell ref="TWV23:TXE23"/>
    <mergeCell ref="TXF23:TXO23"/>
    <mergeCell ref="TXP23:TXY23"/>
    <mergeCell ref="TXZ23:TYI23"/>
    <mergeCell ref="TYJ23:TYS23"/>
    <mergeCell ref="TUD23:TUM23"/>
    <mergeCell ref="TUN23:TUW23"/>
    <mergeCell ref="TUX23:TVG23"/>
    <mergeCell ref="TVH23:TVQ23"/>
    <mergeCell ref="TVR23:TWA23"/>
    <mergeCell ref="TWB23:TWK23"/>
    <mergeCell ref="TRV23:TSE23"/>
    <mergeCell ref="TSF23:TSO23"/>
    <mergeCell ref="TSP23:TSY23"/>
    <mergeCell ref="TSZ23:TTI23"/>
    <mergeCell ref="TTJ23:TTS23"/>
    <mergeCell ref="TTT23:TUC23"/>
    <mergeCell ref="TPN23:TPW23"/>
    <mergeCell ref="TPX23:TQG23"/>
    <mergeCell ref="TQH23:TQQ23"/>
    <mergeCell ref="TQR23:TRA23"/>
    <mergeCell ref="TRB23:TRK23"/>
    <mergeCell ref="TRL23:TRU23"/>
    <mergeCell ref="TNF23:TNO23"/>
    <mergeCell ref="TNP23:TNY23"/>
    <mergeCell ref="TNZ23:TOI23"/>
    <mergeCell ref="TOJ23:TOS23"/>
    <mergeCell ref="TOT23:TPC23"/>
    <mergeCell ref="TPD23:TPM23"/>
    <mergeCell ref="TKX23:TLG23"/>
    <mergeCell ref="TLH23:TLQ23"/>
    <mergeCell ref="TLR23:TMA23"/>
    <mergeCell ref="TMB23:TMK23"/>
    <mergeCell ref="TML23:TMU23"/>
    <mergeCell ref="TMV23:TNE23"/>
    <mergeCell ref="TIP23:TIY23"/>
    <mergeCell ref="TIZ23:TJI23"/>
    <mergeCell ref="TJJ23:TJS23"/>
    <mergeCell ref="TJT23:TKC23"/>
    <mergeCell ref="TKD23:TKM23"/>
    <mergeCell ref="TKN23:TKW23"/>
    <mergeCell ref="TGH23:TGQ23"/>
    <mergeCell ref="TGR23:THA23"/>
    <mergeCell ref="THB23:THK23"/>
    <mergeCell ref="THL23:THU23"/>
    <mergeCell ref="THV23:TIE23"/>
    <mergeCell ref="TIF23:TIO23"/>
    <mergeCell ref="TDZ23:TEI23"/>
    <mergeCell ref="TEJ23:TES23"/>
    <mergeCell ref="TET23:TFC23"/>
    <mergeCell ref="TFD23:TFM23"/>
    <mergeCell ref="TFN23:TFW23"/>
    <mergeCell ref="TFX23:TGG23"/>
    <mergeCell ref="TBR23:TCA23"/>
    <mergeCell ref="TCB23:TCK23"/>
    <mergeCell ref="TCL23:TCU23"/>
    <mergeCell ref="TCV23:TDE23"/>
    <mergeCell ref="TDF23:TDO23"/>
    <mergeCell ref="TDP23:TDY23"/>
    <mergeCell ref="SZJ23:SZS23"/>
    <mergeCell ref="SZT23:TAC23"/>
    <mergeCell ref="TAD23:TAM23"/>
    <mergeCell ref="TAN23:TAW23"/>
    <mergeCell ref="TAX23:TBG23"/>
    <mergeCell ref="TBH23:TBQ23"/>
    <mergeCell ref="SXB23:SXK23"/>
    <mergeCell ref="SXL23:SXU23"/>
    <mergeCell ref="SXV23:SYE23"/>
    <mergeCell ref="SYF23:SYO23"/>
    <mergeCell ref="SYP23:SYY23"/>
    <mergeCell ref="SYZ23:SZI23"/>
    <mergeCell ref="SUT23:SVC23"/>
    <mergeCell ref="SVD23:SVM23"/>
    <mergeCell ref="SVN23:SVW23"/>
    <mergeCell ref="SVX23:SWG23"/>
    <mergeCell ref="SWH23:SWQ23"/>
    <mergeCell ref="SWR23:SXA23"/>
    <mergeCell ref="SSL23:SSU23"/>
    <mergeCell ref="SSV23:STE23"/>
    <mergeCell ref="STF23:STO23"/>
    <mergeCell ref="STP23:STY23"/>
    <mergeCell ref="STZ23:SUI23"/>
    <mergeCell ref="SUJ23:SUS23"/>
    <mergeCell ref="SQD23:SQM23"/>
    <mergeCell ref="SQN23:SQW23"/>
    <mergeCell ref="SQX23:SRG23"/>
    <mergeCell ref="SRH23:SRQ23"/>
    <mergeCell ref="SRR23:SSA23"/>
    <mergeCell ref="SSB23:SSK23"/>
    <mergeCell ref="SNV23:SOE23"/>
    <mergeCell ref="SOF23:SOO23"/>
    <mergeCell ref="SOP23:SOY23"/>
    <mergeCell ref="SOZ23:SPI23"/>
    <mergeCell ref="SPJ23:SPS23"/>
    <mergeCell ref="SPT23:SQC23"/>
    <mergeCell ref="SLN23:SLW23"/>
    <mergeCell ref="SLX23:SMG23"/>
    <mergeCell ref="SMH23:SMQ23"/>
    <mergeCell ref="SMR23:SNA23"/>
    <mergeCell ref="SNB23:SNK23"/>
    <mergeCell ref="SNL23:SNU23"/>
    <mergeCell ref="SJF23:SJO23"/>
    <mergeCell ref="SJP23:SJY23"/>
    <mergeCell ref="SJZ23:SKI23"/>
    <mergeCell ref="SKJ23:SKS23"/>
    <mergeCell ref="SKT23:SLC23"/>
    <mergeCell ref="SLD23:SLM23"/>
    <mergeCell ref="SGX23:SHG23"/>
    <mergeCell ref="SHH23:SHQ23"/>
    <mergeCell ref="SHR23:SIA23"/>
    <mergeCell ref="SIB23:SIK23"/>
    <mergeCell ref="SIL23:SIU23"/>
    <mergeCell ref="SIV23:SJE23"/>
    <mergeCell ref="SEP23:SEY23"/>
    <mergeCell ref="SEZ23:SFI23"/>
    <mergeCell ref="SFJ23:SFS23"/>
    <mergeCell ref="SFT23:SGC23"/>
    <mergeCell ref="SGD23:SGM23"/>
    <mergeCell ref="SGN23:SGW23"/>
    <mergeCell ref="SCH23:SCQ23"/>
    <mergeCell ref="SCR23:SDA23"/>
    <mergeCell ref="SDB23:SDK23"/>
    <mergeCell ref="SDL23:SDU23"/>
    <mergeCell ref="SDV23:SEE23"/>
    <mergeCell ref="SEF23:SEO23"/>
    <mergeCell ref="RZZ23:SAI23"/>
    <mergeCell ref="SAJ23:SAS23"/>
    <mergeCell ref="SAT23:SBC23"/>
    <mergeCell ref="SBD23:SBM23"/>
    <mergeCell ref="SBN23:SBW23"/>
    <mergeCell ref="SBX23:SCG23"/>
    <mergeCell ref="RXR23:RYA23"/>
    <mergeCell ref="RYB23:RYK23"/>
    <mergeCell ref="RYL23:RYU23"/>
    <mergeCell ref="RYV23:RZE23"/>
    <mergeCell ref="RZF23:RZO23"/>
    <mergeCell ref="RZP23:RZY23"/>
    <mergeCell ref="RVJ23:RVS23"/>
    <mergeCell ref="RVT23:RWC23"/>
    <mergeCell ref="RWD23:RWM23"/>
    <mergeCell ref="RWN23:RWW23"/>
    <mergeCell ref="RWX23:RXG23"/>
    <mergeCell ref="RXH23:RXQ23"/>
    <mergeCell ref="RTB23:RTK23"/>
    <mergeCell ref="RTL23:RTU23"/>
    <mergeCell ref="RTV23:RUE23"/>
    <mergeCell ref="RUF23:RUO23"/>
    <mergeCell ref="RUP23:RUY23"/>
    <mergeCell ref="RUZ23:RVI23"/>
    <mergeCell ref="RQT23:RRC23"/>
    <mergeCell ref="RRD23:RRM23"/>
    <mergeCell ref="RRN23:RRW23"/>
    <mergeCell ref="RRX23:RSG23"/>
    <mergeCell ref="RSH23:RSQ23"/>
    <mergeCell ref="RSR23:RTA23"/>
    <mergeCell ref="ROL23:ROU23"/>
    <mergeCell ref="ROV23:RPE23"/>
    <mergeCell ref="RPF23:RPO23"/>
    <mergeCell ref="RPP23:RPY23"/>
    <mergeCell ref="RPZ23:RQI23"/>
    <mergeCell ref="RQJ23:RQS23"/>
    <mergeCell ref="RMD23:RMM23"/>
    <mergeCell ref="RMN23:RMW23"/>
    <mergeCell ref="RMX23:RNG23"/>
    <mergeCell ref="RNH23:RNQ23"/>
    <mergeCell ref="RNR23:ROA23"/>
    <mergeCell ref="ROB23:ROK23"/>
    <mergeCell ref="RJV23:RKE23"/>
    <mergeCell ref="RKF23:RKO23"/>
    <mergeCell ref="RKP23:RKY23"/>
    <mergeCell ref="RKZ23:RLI23"/>
    <mergeCell ref="RLJ23:RLS23"/>
    <mergeCell ref="RLT23:RMC23"/>
    <mergeCell ref="RHN23:RHW23"/>
    <mergeCell ref="RHX23:RIG23"/>
    <mergeCell ref="RIH23:RIQ23"/>
    <mergeCell ref="RIR23:RJA23"/>
    <mergeCell ref="RJB23:RJK23"/>
    <mergeCell ref="RJL23:RJU23"/>
    <mergeCell ref="RFF23:RFO23"/>
    <mergeCell ref="RFP23:RFY23"/>
    <mergeCell ref="RFZ23:RGI23"/>
    <mergeCell ref="RGJ23:RGS23"/>
    <mergeCell ref="RGT23:RHC23"/>
    <mergeCell ref="RHD23:RHM23"/>
    <mergeCell ref="RCX23:RDG23"/>
    <mergeCell ref="RDH23:RDQ23"/>
    <mergeCell ref="RDR23:REA23"/>
    <mergeCell ref="REB23:REK23"/>
    <mergeCell ref="REL23:REU23"/>
    <mergeCell ref="REV23:RFE23"/>
    <mergeCell ref="RAP23:RAY23"/>
    <mergeCell ref="RAZ23:RBI23"/>
    <mergeCell ref="RBJ23:RBS23"/>
    <mergeCell ref="RBT23:RCC23"/>
    <mergeCell ref="RCD23:RCM23"/>
    <mergeCell ref="RCN23:RCW23"/>
    <mergeCell ref="QYH23:QYQ23"/>
    <mergeCell ref="QYR23:QZA23"/>
    <mergeCell ref="QZB23:QZK23"/>
    <mergeCell ref="QZL23:QZU23"/>
    <mergeCell ref="QZV23:RAE23"/>
    <mergeCell ref="RAF23:RAO23"/>
    <mergeCell ref="QVZ23:QWI23"/>
    <mergeCell ref="QWJ23:QWS23"/>
    <mergeCell ref="QWT23:QXC23"/>
    <mergeCell ref="QXD23:QXM23"/>
    <mergeCell ref="QXN23:QXW23"/>
    <mergeCell ref="QXX23:QYG23"/>
    <mergeCell ref="QTR23:QUA23"/>
    <mergeCell ref="QUB23:QUK23"/>
    <mergeCell ref="QUL23:QUU23"/>
    <mergeCell ref="QUV23:QVE23"/>
    <mergeCell ref="QVF23:QVO23"/>
    <mergeCell ref="QVP23:QVY23"/>
    <mergeCell ref="QRJ23:QRS23"/>
    <mergeCell ref="QRT23:QSC23"/>
    <mergeCell ref="QSD23:QSM23"/>
    <mergeCell ref="QSN23:QSW23"/>
    <mergeCell ref="QSX23:QTG23"/>
    <mergeCell ref="QTH23:QTQ23"/>
    <mergeCell ref="QPB23:QPK23"/>
    <mergeCell ref="QPL23:QPU23"/>
    <mergeCell ref="QPV23:QQE23"/>
    <mergeCell ref="QQF23:QQO23"/>
    <mergeCell ref="QQP23:QQY23"/>
    <mergeCell ref="QQZ23:QRI23"/>
    <mergeCell ref="QMT23:QNC23"/>
    <mergeCell ref="QND23:QNM23"/>
    <mergeCell ref="QNN23:QNW23"/>
    <mergeCell ref="QNX23:QOG23"/>
    <mergeCell ref="QOH23:QOQ23"/>
    <mergeCell ref="QOR23:QPA23"/>
    <mergeCell ref="QKL23:QKU23"/>
    <mergeCell ref="QKV23:QLE23"/>
    <mergeCell ref="QLF23:QLO23"/>
    <mergeCell ref="QLP23:QLY23"/>
    <mergeCell ref="QLZ23:QMI23"/>
    <mergeCell ref="QMJ23:QMS23"/>
    <mergeCell ref="QID23:QIM23"/>
    <mergeCell ref="QIN23:QIW23"/>
    <mergeCell ref="QIX23:QJG23"/>
    <mergeCell ref="QJH23:QJQ23"/>
    <mergeCell ref="QJR23:QKA23"/>
    <mergeCell ref="QKB23:QKK23"/>
    <mergeCell ref="QFV23:QGE23"/>
    <mergeCell ref="QGF23:QGO23"/>
    <mergeCell ref="QGP23:QGY23"/>
    <mergeCell ref="QGZ23:QHI23"/>
    <mergeCell ref="QHJ23:QHS23"/>
    <mergeCell ref="QHT23:QIC23"/>
    <mergeCell ref="QDN23:QDW23"/>
    <mergeCell ref="QDX23:QEG23"/>
    <mergeCell ref="QEH23:QEQ23"/>
    <mergeCell ref="QER23:QFA23"/>
    <mergeCell ref="QFB23:QFK23"/>
    <mergeCell ref="QFL23:QFU23"/>
    <mergeCell ref="QBF23:QBO23"/>
    <mergeCell ref="QBP23:QBY23"/>
    <mergeCell ref="QBZ23:QCI23"/>
    <mergeCell ref="QCJ23:QCS23"/>
    <mergeCell ref="QCT23:QDC23"/>
    <mergeCell ref="QDD23:QDM23"/>
    <mergeCell ref="PYX23:PZG23"/>
    <mergeCell ref="PZH23:PZQ23"/>
    <mergeCell ref="PZR23:QAA23"/>
    <mergeCell ref="QAB23:QAK23"/>
    <mergeCell ref="QAL23:QAU23"/>
    <mergeCell ref="QAV23:QBE23"/>
    <mergeCell ref="PWP23:PWY23"/>
    <mergeCell ref="PWZ23:PXI23"/>
    <mergeCell ref="PXJ23:PXS23"/>
    <mergeCell ref="PXT23:PYC23"/>
    <mergeCell ref="PYD23:PYM23"/>
    <mergeCell ref="PYN23:PYW23"/>
    <mergeCell ref="PUH23:PUQ23"/>
    <mergeCell ref="PUR23:PVA23"/>
    <mergeCell ref="PVB23:PVK23"/>
    <mergeCell ref="PVL23:PVU23"/>
    <mergeCell ref="PVV23:PWE23"/>
    <mergeCell ref="PWF23:PWO23"/>
    <mergeCell ref="PRZ23:PSI23"/>
    <mergeCell ref="PSJ23:PSS23"/>
    <mergeCell ref="PST23:PTC23"/>
    <mergeCell ref="PTD23:PTM23"/>
    <mergeCell ref="PTN23:PTW23"/>
    <mergeCell ref="PTX23:PUG23"/>
    <mergeCell ref="PPR23:PQA23"/>
    <mergeCell ref="PQB23:PQK23"/>
    <mergeCell ref="PQL23:PQU23"/>
    <mergeCell ref="PQV23:PRE23"/>
    <mergeCell ref="PRF23:PRO23"/>
    <mergeCell ref="PRP23:PRY23"/>
    <mergeCell ref="PNJ23:PNS23"/>
    <mergeCell ref="PNT23:POC23"/>
    <mergeCell ref="POD23:POM23"/>
    <mergeCell ref="PON23:POW23"/>
    <mergeCell ref="POX23:PPG23"/>
    <mergeCell ref="PPH23:PPQ23"/>
    <mergeCell ref="PLB23:PLK23"/>
    <mergeCell ref="PLL23:PLU23"/>
    <mergeCell ref="PLV23:PME23"/>
    <mergeCell ref="PMF23:PMO23"/>
    <mergeCell ref="PMP23:PMY23"/>
    <mergeCell ref="PMZ23:PNI23"/>
    <mergeCell ref="PIT23:PJC23"/>
    <mergeCell ref="PJD23:PJM23"/>
    <mergeCell ref="PJN23:PJW23"/>
    <mergeCell ref="PJX23:PKG23"/>
    <mergeCell ref="PKH23:PKQ23"/>
    <mergeCell ref="PKR23:PLA23"/>
    <mergeCell ref="PGL23:PGU23"/>
    <mergeCell ref="PGV23:PHE23"/>
    <mergeCell ref="PHF23:PHO23"/>
    <mergeCell ref="PHP23:PHY23"/>
    <mergeCell ref="PHZ23:PII23"/>
    <mergeCell ref="PIJ23:PIS23"/>
    <mergeCell ref="PED23:PEM23"/>
    <mergeCell ref="PEN23:PEW23"/>
    <mergeCell ref="PEX23:PFG23"/>
    <mergeCell ref="PFH23:PFQ23"/>
    <mergeCell ref="PFR23:PGA23"/>
    <mergeCell ref="PGB23:PGK23"/>
    <mergeCell ref="PBV23:PCE23"/>
    <mergeCell ref="PCF23:PCO23"/>
    <mergeCell ref="PCP23:PCY23"/>
    <mergeCell ref="PCZ23:PDI23"/>
    <mergeCell ref="PDJ23:PDS23"/>
    <mergeCell ref="PDT23:PEC23"/>
    <mergeCell ref="OZN23:OZW23"/>
    <mergeCell ref="OZX23:PAG23"/>
    <mergeCell ref="PAH23:PAQ23"/>
    <mergeCell ref="PAR23:PBA23"/>
    <mergeCell ref="PBB23:PBK23"/>
    <mergeCell ref="PBL23:PBU23"/>
    <mergeCell ref="OXF23:OXO23"/>
    <mergeCell ref="OXP23:OXY23"/>
    <mergeCell ref="OXZ23:OYI23"/>
    <mergeCell ref="OYJ23:OYS23"/>
    <mergeCell ref="OYT23:OZC23"/>
    <mergeCell ref="OZD23:OZM23"/>
    <mergeCell ref="OUX23:OVG23"/>
    <mergeCell ref="OVH23:OVQ23"/>
    <mergeCell ref="OVR23:OWA23"/>
    <mergeCell ref="OWB23:OWK23"/>
    <mergeCell ref="OWL23:OWU23"/>
    <mergeCell ref="OWV23:OXE23"/>
    <mergeCell ref="OSP23:OSY23"/>
    <mergeCell ref="OSZ23:OTI23"/>
    <mergeCell ref="OTJ23:OTS23"/>
    <mergeCell ref="OTT23:OUC23"/>
    <mergeCell ref="OUD23:OUM23"/>
    <mergeCell ref="OUN23:OUW23"/>
    <mergeCell ref="OQH23:OQQ23"/>
    <mergeCell ref="OQR23:ORA23"/>
    <mergeCell ref="ORB23:ORK23"/>
    <mergeCell ref="ORL23:ORU23"/>
    <mergeCell ref="ORV23:OSE23"/>
    <mergeCell ref="OSF23:OSO23"/>
    <mergeCell ref="ONZ23:OOI23"/>
    <mergeCell ref="OOJ23:OOS23"/>
    <mergeCell ref="OOT23:OPC23"/>
    <mergeCell ref="OPD23:OPM23"/>
    <mergeCell ref="OPN23:OPW23"/>
    <mergeCell ref="OPX23:OQG23"/>
    <mergeCell ref="OLR23:OMA23"/>
    <mergeCell ref="OMB23:OMK23"/>
    <mergeCell ref="OML23:OMU23"/>
    <mergeCell ref="OMV23:ONE23"/>
    <mergeCell ref="ONF23:ONO23"/>
    <mergeCell ref="ONP23:ONY23"/>
    <mergeCell ref="OJJ23:OJS23"/>
    <mergeCell ref="OJT23:OKC23"/>
    <mergeCell ref="OKD23:OKM23"/>
    <mergeCell ref="OKN23:OKW23"/>
    <mergeCell ref="OKX23:OLG23"/>
    <mergeCell ref="OLH23:OLQ23"/>
    <mergeCell ref="OHB23:OHK23"/>
    <mergeCell ref="OHL23:OHU23"/>
    <mergeCell ref="OHV23:OIE23"/>
    <mergeCell ref="OIF23:OIO23"/>
    <mergeCell ref="OIP23:OIY23"/>
    <mergeCell ref="OIZ23:OJI23"/>
    <mergeCell ref="OET23:OFC23"/>
    <mergeCell ref="OFD23:OFM23"/>
    <mergeCell ref="OFN23:OFW23"/>
    <mergeCell ref="OFX23:OGG23"/>
    <mergeCell ref="OGH23:OGQ23"/>
    <mergeCell ref="OGR23:OHA23"/>
    <mergeCell ref="OCL23:OCU23"/>
    <mergeCell ref="OCV23:ODE23"/>
    <mergeCell ref="ODF23:ODO23"/>
    <mergeCell ref="ODP23:ODY23"/>
    <mergeCell ref="ODZ23:OEI23"/>
    <mergeCell ref="OEJ23:OES23"/>
    <mergeCell ref="OAD23:OAM23"/>
    <mergeCell ref="OAN23:OAW23"/>
    <mergeCell ref="OAX23:OBG23"/>
    <mergeCell ref="OBH23:OBQ23"/>
    <mergeCell ref="OBR23:OCA23"/>
    <mergeCell ref="OCB23:OCK23"/>
    <mergeCell ref="NXV23:NYE23"/>
    <mergeCell ref="NYF23:NYO23"/>
    <mergeCell ref="NYP23:NYY23"/>
    <mergeCell ref="NYZ23:NZI23"/>
    <mergeCell ref="NZJ23:NZS23"/>
    <mergeCell ref="NZT23:OAC23"/>
    <mergeCell ref="NVN23:NVW23"/>
    <mergeCell ref="NVX23:NWG23"/>
    <mergeCell ref="NWH23:NWQ23"/>
    <mergeCell ref="NWR23:NXA23"/>
    <mergeCell ref="NXB23:NXK23"/>
    <mergeCell ref="NXL23:NXU23"/>
    <mergeCell ref="NTF23:NTO23"/>
    <mergeCell ref="NTP23:NTY23"/>
    <mergeCell ref="NTZ23:NUI23"/>
    <mergeCell ref="NUJ23:NUS23"/>
    <mergeCell ref="NUT23:NVC23"/>
    <mergeCell ref="NVD23:NVM23"/>
    <mergeCell ref="NQX23:NRG23"/>
    <mergeCell ref="NRH23:NRQ23"/>
    <mergeCell ref="NRR23:NSA23"/>
    <mergeCell ref="NSB23:NSK23"/>
    <mergeCell ref="NSL23:NSU23"/>
    <mergeCell ref="NSV23:NTE23"/>
    <mergeCell ref="NOP23:NOY23"/>
    <mergeCell ref="NOZ23:NPI23"/>
    <mergeCell ref="NPJ23:NPS23"/>
    <mergeCell ref="NPT23:NQC23"/>
    <mergeCell ref="NQD23:NQM23"/>
    <mergeCell ref="NQN23:NQW23"/>
    <mergeCell ref="NMH23:NMQ23"/>
    <mergeCell ref="NMR23:NNA23"/>
    <mergeCell ref="NNB23:NNK23"/>
    <mergeCell ref="NNL23:NNU23"/>
    <mergeCell ref="NNV23:NOE23"/>
    <mergeCell ref="NOF23:NOO23"/>
    <mergeCell ref="NJZ23:NKI23"/>
    <mergeCell ref="NKJ23:NKS23"/>
    <mergeCell ref="NKT23:NLC23"/>
    <mergeCell ref="NLD23:NLM23"/>
    <mergeCell ref="NLN23:NLW23"/>
    <mergeCell ref="NLX23:NMG23"/>
    <mergeCell ref="NHR23:NIA23"/>
    <mergeCell ref="NIB23:NIK23"/>
    <mergeCell ref="NIL23:NIU23"/>
    <mergeCell ref="NIV23:NJE23"/>
    <mergeCell ref="NJF23:NJO23"/>
    <mergeCell ref="NJP23:NJY23"/>
    <mergeCell ref="NFJ23:NFS23"/>
    <mergeCell ref="NFT23:NGC23"/>
    <mergeCell ref="NGD23:NGM23"/>
    <mergeCell ref="NGN23:NGW23"/>
    <mergeCell ref="NGX23:NHG23"/>
    <mergeCell ref="NHH23:NHQ23"/>
    <mergeCell ref="NDB23:NDK23"/>
    <mergeCell ref="NDL23:NDU23"/>
    <mergeCell ref="NDV23:NEE23"/>
    <mergeCell ref="NEF23:NEO23"/>
    <mergeCell ref="NEP23:NEY23"/>
    <mergeCell ref="NEZ23:NFI23"/>
    <mergeCell ref="NAT23:NBC23"/>
    <mergeCell ref="NBD23:NBM23"/>
    <mergeCell ref="NBN23:NBW23"/>
    <mergeCell ref="NBX23:NCG23"/>
    <mergeCell ref="NCH23:NCQ23"/>
    <mergeCell ref="NCR23:NDA23"/>
    <mergeCell ref="MYL23:MYU23"/>
    <mergeCell ref="MYV23:MZE23"/>
    <mergeCell ref="MZF23:MZO23"/>
    <mergeCell ref="MZP23:MZY23"/>
    <mergeCell ref="MZZ23:NAI23"/>
    <mergeCell ref="NAJ23:NAS23"/>
    <mergeCell ref="MWD23:MWM23"/>
    <mergeCell ref="MWN23:MWW23"/>
    <mergeCell ref="MWX23:MXG23"/>
    <mergeCell ref="MXH23:MXQ23"/>
    <mergeCell ref="MXR23:MYA23"/>
    <mergeCell ref="MYB23:MYK23"/>
    <mergeCell ref="MTV23:MUE23"/>
    <mergeCell ref="MUF23:MUO23"/>
    <mergeCell ref="MUP23:MUY23"/>
    <mergeCell ref="MUZ23:MVI23"/>
    <mergeCell ref="MVJ23:MVS23"/>
    <mergeCell ref="MVT23:MWC23"/>
    <mergeCell ref="MRN23:MRW23"/>
    <mergeCell ref="MRX23:MSG23"/>
    <mergeCell ref="MSH23:MSQ23"/>
    <mergeCell ref="MSR23:MTA23"/>
    <mergeCell ref="MTB23:MTK23"/>
    <mergeCell ref="MTL23:MTU23"/>
    <mergeCell ref="MPF23:MPO23"/>
    <mergeCell ref="MPP23:MPY23"/>
    <mergeCell ref="MPZ23:MQI23"/>
    <mergeCell ref="MQJ23:MQS23"/>
    <mergeCell ref="MQT23:MRC23"/>
    <mergeCell ref="MRD23:MRM23"/>
    <mergeCell ref="MMX23:MNG23"/>
    <mergeCell ref="MNH23:MNQ23"/>
    <mergeCell ref="MNR23:MOA23"/>
    <mergeCell ref="MOB23:MOK23"/>
    <mergeCell ref="MOL23:MOU23"/>
    <mergeCell ref="MOV23:MPE23"/>
    <mergeCell ref="MKP23:MKY23"/>
    <mergeCell ref="MKZ23:MLI23"/>
    <mergeCell ref="MLJ23:MLS23"/>
    <mergeCell ref="MLT23:MMC23"/>
    <mergeCell ref="MMD23:MMM23"/>
    <mergeCell ref="MMN23:MMW23"/>
    <mergeCell ref="MIH23:MIQ23"/>
    <mergeCell ref="MIR23:MJA23"/>
    <mergeCell ref="MJB23:MJK23"/>
    <mergeCell ref="MJL23:MJU23"/>
    <mergeCell ref="MJV23:MKE23"/>
    <mergeCell ref="MKF23:MKO23"/>
    <mergeCell ref="MFZ23:MGI23"/>
    <mergeCell ref="MGJ23:MGS23"/>
    <mergeCell ref="MGT23:MHC23"/>
    <mergeCell ref="MHD23:MHM23"/>
    <mergeCell ref="MHN23:MHW23"/>
    <mergeCell ref="MHX23:MIG23"/>
    <mergeCell ref="MDR23:MEA23"/>
    <mergeCell ref="MEB23:MEK23"/>
    <mergeCell ref="MEL23:MEU23"/>
    <mergeCell ref="MEV23:MFE23"/>
    <mergeCell ref="MFF23:MFO23"/>
    <mergeCell ref="MFP23:MFY23"/>
    <mergeCell ref="MBJ23:MBS23"/>
    <mergeCell ref="MBT23:MCC23"/>
    <mergeCell ref="MCD23:MCM23"/>
    <mergeCell ref="MCN23:MCW23"/>
    <mergeCell ref="MCX23:MDG23"/>
    <mergeCell ref="MDH23:MDQ23"/>
    <mergeCell ref="LZB23:LZK23"/>
    <mergeCell ref="LZL23:LZU23"/>
    <mergeCell ref="LZV23:MAE23"/>
    <mergeCell ref="MAF23:MAO23"/>
    <mergeCell ref="MAP23:MAY23"/>
    <mergeCell ref="MAZ23:MBI23"/>
    <mergeCell ref="LWT23:LXC23"/>
    <mergeCell ref="LXD23:LXM23"/>
    <mergeCell ref="LXN23:LXW23"/>
    <mergeCell ref="LXX23:LYG23"/>
    <mergeCell ref="LYH23:LYQ23"/>
    <mergeCell ref="LYR23:LZA23"/>
    <mergeCell ref="LUL23:LUU23"/>
    <mergeCell ref="LUV23:LVE23"/>
    <mergeCell ref="LVF23:LVO23"/>
    <mergeCell ref="LVP23:LVY23"/>
    <mergeCell ref="LVZ23:LWI23"/>
    <mergeCell ref="LWJ23:LWS23"/>
    <mergeCell ref="LSD23:LSM23"/>
    <mergeCell ref="LSN23:LSW23"/>
    <mergeCell ref="LSX23:LTG23"/>
    <mergeCell ref="LTH23:LTQ23"/>
    <mergeCell ref="LTR23:LUA23"/>
    <mergeCell ref="LUB23:LUK23"/>
    <mergeCell ref="LPV23:LQE23"/>
    <mergeCell ref="LQF23:LQO23"/>
    <mergeCell ref="LQP23:LQY23"/>
    <mergeCell ref="LQZ23:LRI23"/>
    <mergeCell ref="LRJ23:LRS23"/>
    <mergeCell ref="LRT23:LSC23"/>
    <mergeCell ref="LNN23:LNW23"/>
    <mergeCell ref="LNX23:LOG23"/>
    <mergeCell ref="LOH23:LOQ23"/>
    <mergeCell ref="LOR23:LPA23"/>
    <mergeCell ref="LPB23:LPK23"/>
    <mergeCell ref="LPL23:LPU23"/>
    <mergeCell ref="LLF23:LLO23"/>
    <mergeCell ref="LLP23:LLY23"/>
    <mergeCell ref="LLZ23:LMI23"/>
    <mergeCell ref="LMJ23:LMS23"/>
    <mergeCell ref="LMT23:LNC23"/>
    <mergeCell ref="LND23:LNM23"/>
    <mergeCell ref="LIX23:LJG23"/>
    <mergeCell ref="LJH23:LJQ23"/>
    <mergeCell ref="LJR23:LKA23"/>
    <mergeCell ref="LKB23:LKK23"/>
    <mergeCell ref="LKL23:LKU23"/>
    <mergeCell ref="LKV23:LLE23"/>
    <mergeCell ref="LGP23:LGY23"/>
    <mergeCell ref="LGZ23:LHI23"/>
    <mergeCell ref="LHJ23:LHS23"/>
    <mergeCell ref="LHT23:LIC23"/>
    <mergeCell ref="LID23:LIM23"/>
    <mergeCell ref="LIN23:LIW23"/>
    <mergeCell ref="LEH23:LEQ23"/>
    <mergeCell ref="LER23:LFA23"/>
    <mergeCell ref="LFB23:LFK23"/>
    <mergeCell ref="LFL23:LFU23"/>
    <mergeCell ref="LFV23:LGE23"/>
    <mergeCell ref="LGF23:LGO23"/>
    <mergeCell ref="LBZ23:LCI23"/>
    <mergeCell ref="LCJ23:LCS23"/>
    <mergeCell ref="LCT23:LDC23"/>
    <mergeCell ref="LDD23:LDM23"/>
    <mergeCell ref="LDN23:LDW23"/>
    <mergeCell ref="LDX23:LEG23"/>
    <mergeCell ref="KZR23:LAA23"/>
    <mergeCell ref="LAB23:LAK23"/>
    <mergeCell ref="LAL23:LAU23"/>
    <mergeCell ref="LAV23:LBE23"/>
    <mergeCell ref="LBF23:LBO23"/>
    <mergeCell ref="LBP23:LBY23"/>
    <mergeCell ref="KXJ23:KXS23"/>
    <mergeCell ref="KXT23:KYC23"/>
    <mergeCell ref="KYD23:KYM23"/>
    <mergeCell ref="KYN23:KYW23"/>
    <mergeCell ref="KYX23:KZG23"/>
    <mergeCell ref="KZH23:KZQ23"/>
    <mergeCell ref="KVB23:KVK23"/>
    <mergeCell ref="KVL23:KVU23"/>
    <mergeCell ref="KVV23:KWE23"/>
    <mergeCell ref="KWF23:KWO23"/>
    <mergeCell ref="KWP23:KWY23"/>
    <mergeCell ref="KWZ23:KXI23"/>
    <mergeCell ref="KST23:KTC23"/>
    <mergeCell ref="KTD23:KTM23"/>
    <mergeCell ref="KTN23:KTW23"/>
    <mergeCell ref="KTX23:KUG23"/>
    <mergeCell ref="KUH23:KUQ23"/>
    <mergeCell ref="KUR23:KVA23"/>
    <mergeCell ref="KQL23:KQU23"/>
    <mergeCell ref="KQV23:KRE23"/>
    <mergeCell ref="KRF23:KRO23"/>
    <mergeCell ref="KRP23:KRY23"/>
    <mergeCell ref="KRZ23:KSI23"/>
    <mergeCell ref="KSJ23:KSS23"/>
    <mergeCell ref="KOD23:KOM23"/>
    <mergeCell ref="KON23:KOW23"/>
    <mergeCell ref="KOX23:KPG23"/>
    <mergeCell ref="KPH23:KPQ23"/>
    <mergeCell ref="KPR23:KQA23"/>
    <mergeCell ref="KQB23:KQK23"/>
    <mergeCell ref="KLV23:KME23"/>
    <mergeCell ref="KMF23:KMO23"/>
    <mergeCell ref="KMP23:KMY23"/>
    <mergeCell ref="KMZ23:KNI23"/>
    <mergeCell ref="KNJ23:KNS23"/>
    <mergeCell ref="KNT23:KOC23"/>
    <mergeCell ref="KJN23:KJW23"/>
    <mergeCell ref="KJX23:KKG23"/>
    <mergeCell ref="KKH23:KKQ23"/>
    <mergeCell ref="KKR23:KLA23"/>
    <mergeCell ref="KLB23:KLK23"/>
    <mergeCell ref="KLL23:KLU23"/>
    <mergeCell ref="KHF23:KHO23"/>
    <mergeCell ref="KHP23:KHY23"/>
    <mergeCell ref="KHZ23:KII23"/>
    <mergeCell ref="KIJ23:KIS23"/>
    <mergeCell ref="KIT23:KJC23"/>
    <mergeCell ref="KJD23:KJM23"/>
    <mergeCell ref="KEX23:KFG23"/>
    <mergeCell ref="KFH23:KFQ23"/>
    <mergeCell ref="KFR23:KGA23"/>
    <mergeCell ref="KGB23:KGK23"/>
    <mergeCell ref="KGL23:KGU23"/>
    <mergeCell ref="KGV23:KHE23"/>
    <mergeCell ref="KCP23:KCY23"/>
    <mergeCell ref="KCZ23:KDI23"/>
    <mergeCell ref="KDJ23:KDS23"/>
    <mergeCell ref="KDT23:KEC23"/>
    <mergeCell ref="KED23:KEM23"/>
    <mergeCell ref="KEN23:KEW23"/>
    <mergeCell ref="KAH23:KAQ23"/>
    <mergeCell ref="KAR23:KBA23"/>
    <mergeCell ref="KBB23:KBK23"/>
    <mergeCell ref="KBL23:KBU23"/>
    <mergeCell ref="KBV23:KCE23"/>
    <mergeCell ref="KCF23:KCO23"/>
    <mergeCell ref="JXZ23:JYI23"/>
    <mergeCell ref="JYJ23:JYS23"/>
    <mergeCell ref="JYT23:JZC23"/>
    <mergeCell ref="JZD23:JZM23"/>
    <mergeCell ref="JZN23:JZW23"/>
    <mergeCell ref="JZX23:KAG23"/>
    <mergeCell ref="JVR23:JWA23"/>
    <mergeCell ref="JWB23:JWK23"/>
    <mergeCell ref="JWL23:JWU23"/>
    <mergeCell ref="JWV23:JXE23"/>
    <mergeCell ref="JXF23:JXO23"/>
    <mergeCell ref="JXP23:JXY23"/>
    <mergeCell ref="JTJ23:JTS23"/>
    <mergeCell ref="JTT23:JUC23"/>
    <mergeCell ref="JUD23:JUM23"/>
    <mergeCell ref="JUN23:JUW23"/>
    <mergeCell ref="JUX23:JVG23"/>
    <mergeCell ref="JVH23:JVQ23"/>
    <mergeCell ref="JRB23:JRK23"/>
    <mergeCell ref="JRL23:JRU23"/>
    <mergeCell ref="JRV23:JSE23"/>
    <mergeCell ref="JSF23:JSO23"/>
    <mergeCell ref="JSP23:JSY23"/>
    <mergeCell ref="JSZ23:JTI23"/>
    <mergeCell ref="JOT23:JPC23"/>
    <mergeCell ref="JPD23:JPM23"/>
    <mergeCell ref="JPN23:JPW23"/>
    <mergeCell ref="JPX23:JQG23"/>
    <mergeCell ref="JQH23:JQQ23"/>
    <mergeCell ref="JQR23:JRA23"/>
    <mergeCell ref="JML23:JMU23"/>
    <mergeCell ref="JMV23:JNE23"/>
    <mergeCell ref="JNF23:JNO23"/>
    <mergeCell ref="JNP23:JNY23"/>
    <mergeCell ref="JNZ23:JOI23"/>
    <mergeCell ref="JOJ23:JOS23"/>
    <mergeCell ref="JKD23:JKM23"/>
    <mergeCell ref="JKN23:JKW23"/>
    <mergeCell ref="JKX23:JLG23"/>
    <mergeCell ref="JLH23:JLQ23"/>
    <mergeCell ref="JLR23:JMA23"/>
    <mergeCell ref="JMB23:JMK23"/>
    <mergeCell ref="JHV23:JIE23"/>
    <mergeCell ref="JIF23:JIO23"/>
    <mergeCell ref="JIP23:JIY23"/>
    <mergeCell ref="JIZ23:JJI23"/>
    <mergeCell ref="JJJ23:JJS23"/>
    <mergeCell ref="JJT23:JKC23"/>
    <mergeCell ref="JFN23:JFW23"/>
    <mergeCell ref="JFX23:JGG23"/>
    <mergeCell ref="JGH23:JGQ23"/>
    <mergeCell ref="JGR23:JHA23"/>
    <mergeCell ref="JHB23:JHK23"/>
    <mergeCell ref="JHL23:JHU23"/>
    <mergeCell ref="JDF23:JDO23"/>
    <mergeCell ref="JDP23:JDY23"/>
    <mergeCell ref="JDZ23:JEI23"/>
    <mergeCell ref="JEJ23:JES23"/>
    <mergeCell ref="JET23:JFC23"/>
    <mergeCell ref="JFD23:JFM23"/>
    <mergeCell ref="JAX23:JBG23"/>
    <mergeCell ref="JBH23:JBQ23"/>
    <mergeCell ref="JBR23:JCA23"/>
    <mergeCell ref="JCB23:JCK23"/>
    <mergeCell ref="JCL23:JCU23"/>
    <mergeCell ref="JCV23:JDE23"/>
    <mergeCell ref="IYP23:IYY23"/>
    <mergeCell ref="IYZ23:IZI23"/>
    <mergeCell ref="IZJ23:IZS23"/>
    <mergeCell ref="IZT23:JAC23"/>
    <mergeCell ref="JAD23:JAM23"/>
    <mergeCell ref="JAN23:JAW23"/>
    <mergeCell ref="IWH23:IWQ23"/>
    <mergeCell ref="IWR23:IXA23"/>
    <mergeCell ref="IXB23:IXK23"/>
    <mergeCell ref="IXL23:IXU23"/>
    <mergeCell ref="IXV23:IYE23"/>
    <mergeCell ref="IYF23:IYO23"/>
    <mergeCell ref="ITZ23:IUI23"/>
    <mergeCell ref="IUJ23:IUS23"/>
    <mergeCell ref="IUT23:IVC23"/>
    <mergeCell ref="IVD23:IVM23"/>
    <mergeCell ref="IVN23:IVW23"/>
    <mergeCell ref="IVX23:IWG23"/>
    <mergeCell ref="IRR23:ISA23"/>
    <mergeCell ref="ISB23:ISK23"/>
    <mergeCell ref="ISL23:ISU23"/>
    <mergeCell ref="ISV23:ITE23"/>
    <mergeCell ref="ITF23:ITO23"/>
    <mergeCell ref="ITP23:ITY23"/>
    <mergeCell ref="IPJ23:IPS23"/>
    <mergeCell ref="IPT23:IQC23"/>
    <mergeCell ref="IQD23:IQM23"/>
    <mergeCell ref="IQN23:IQW23"/>
    <mergeCell ref="IQX23:IRG23"/>
    <mergeCell ref="IRH23:IRQ23"/>
    <mergeCell ref="INB23:INK23"/>
    <mergeCell ref="INL23:INU23"/>
    <mergeCell ref="INV23:IOE23"/>
    <mergeCell ref="IOF23:IOO23"/>
    <mergeCell ref="IOP23:IOY23"/>
    <mergeCell ref="IOZ23:IPI23"/>
    <mergeCell ref="IKT23:ILC23"/>
    <mergeCell ref="ILD23:ILM23"/>
    <mergeCell ref="ILN23:ILW23"/>
    <mergeCell ref="ILX23:IMG23"/>
    <mergeCell ref="IMH23:IMQ23"/>
    <mergeCell ref="IMR23:INA23"/>
    <mergeCell ref="IIL23:IIU23"/>
    <mergeCell ref="IIV23:IJE23"/>
    <mergeCell ref="IJF23:IJO23"/>
    <mergeCell ref="IJP23:IJY23"/>
    <mergeCell ref="IJZ23:IKI23"/>
    <mergeCell ref="IKJ23:IKS23"/>
    <mergeCell ref="IGD23:IGM23"/>
    <mergeCell ref="IGN23:IGW23"/>
    <mergeCell ref="IGX23:IHG23"/>
    <mergeCell ref="IHH23:IHQ23"/>
    <mergeCell ref="IHR23:IIA23"/>
    <mergeCell ref="IIB23:IIK23"/>
    <mergeCell ref="IDV23:IEE23"/>
    <mergeCell ref="IEF23:IEO23"/>
    <mergeCell ref="IEP23:IEY23"/>
    <mergeCell ref="IEZ23:IFI23"/>
    <mergeCell ref="IFJ23:IFS23"/>
    <mergeCell ref="IFT23:IGC23"/>
    <mergeCell ref="IBN23:IBW23"/>
    <mergeCell ref="IBX23:ICG23"/>
    <mergeCell ref="ICH23:ICQ23"/>
    <mergeCell ref="ICR23:IDA23"/>
    <mergeCell ref="IDB23:IDK23"/>
    <mergeCell ref="IDL23:IDU23"/>
    <mergeCell ref="HZF23:HZO23"/>
    <mergeCell ref="HZP23:HZY23"/>
    <mergeCell ref="HZZ23:IAI23"/>
    <mergeCell ref="IAJ23:IAS23"/>
    <mergeCell ref="IAT23:IBC23"/>
    <mergeCell ref="IBD23:IBM23"/>
    <mergeCell ref="HWX23:HXG23"/>
    <mergeCell ref="HXH23:HXQ23"/>
    <mergeCell ref="HXR23:HYA23"/>
    <mergeCell ref="HYB23:HYK23"/>
    <mergeCell ref="HYL23:HYU23"/>
    <mergeCell ref="HYV23:HZE23"/>
    <mergeCell ref="HUP23:HUY23"/>
    <mergeCell ref="HUZ23:HVI23"/>
    <mergeCell ref="HVJ23:HVS23"/>
    <mergeCell ref="HVT23:HWC23"/>
    <mergeCell ref="HWD23:HWM23"/>
    <mergeCell ref="HWN23:HWW23"/>
    <mergeCell ref="HSH23:HSQ23"/>
    <mergeCell ref="HSR23:HTA23"/>
    <mergeCell ref="HTB23:HTK23"/>
    <mergeCell ref="HTL23:HTU23"/>
    <mergeCell ref="HTV23:HUE23"/>
    <mergeCell ref="HUF23:HUO23"/>
    <mergeCell ref="HPZ23:HQI23"/>
    <mergeCell ref="HQJ23:HQS23"/>
    <mergeCell ref="HQT23:HRC23"/>
    <mergeCell ref="HRD23:HRM23"/>
    <mergeCell ref="HRN23:HRW23"/>
    <mergeCell ref="HRX23:HSG23"/>
    <mergeCell ref="HNR23:HOA23"/>
    <mergeCell ref="HOB23:HOK23"/>
    <mergeCell ref="HOL23:HOU23"/>
    <mergeCell ref="HOV23:HPE23"/>
    <mergeCell ref="HPF23:HPO23"/>
    <mergeCell ref="HPP23:HPY23"/>
    <mergeCell ref="HLJ23:HLS23"/>
    <mergeCell ref="HLT23:HMC23"/>
    <mergeCell ref="HMD23:HMM23"/>
    <mergeCell ref="HMN23:HMW23"/>
    <mergeCell ref="HMX23:HNG23"/>
    <mergeCell ref="HNH23:HNQ23"/>
    <mergeCell ref="HJB23:HJK23"/>
    <mergeCell ref="HJL23:HJU23"/>
    <mergeCell ref="HJV23:HKE23"/>
    <mergeCell ref="HKF23:HKO23"/>
    <mergeCell ref="HKP23:HKY23"/>
    <mergeCell ref="HKZ23:HLI23"/>
    <mergeCell ref="HGT23:HHC23"/>
    <mergeCell ref="HHD23:HHM23"/>
    <mergeCell ref="HHN23:HHW23"/>
    <mergeCell ref="HHX23:HIG23"/>
    <mergeCell ref="HIH23:HIQ23"/>
    <mergeCell ref="HIR23:HJA23"/>
    <mergeCell ref="HEL23:HEU23"/>
    <mergeCell ref="HEV23:HFE23"/>
    <mergeCell ref="HFF23:HFO23"/>
    <mergeCell ref="HFP23:HFY23"/>
    <mergeCell ref="HFZ23:HGI23"/>
    <mergeCell ref="HGJ23:HGS23"/>
    <mergeCell ref="HCD23:HCM23"/>
    <mergeCell ref="HCN23:HCW23"/>
    <mergeCell ref="HCX23:HDG23"/>
    <mergeCell ref="HDH23:HDQ23"/>
    <mergeCell ref="HDR23:HEA23"/>
    <mergeCell ref="HEB23:HEK23"/>
    <mergeCell ref="GZV23:HAE23"/>
    <mergeCell ref="HAF23:HAO23"/>
    <mergeCell ref="HAP23:HAY23"/>
    <mergeCell ref="HAZ23:HBI23"/>
    <mergeCell ref="HBJ23:HBS23"/>
    <mergeCell ref="HBT23:HCC23"/>
    <mergeCell ref="GXN23:GXW23"/>
    <mergeCell ref="GXX23:GYG23"/>
    <mergeCell ref="GYH23:GYQ23"/>
    <mergeCell ref="GYR23:GZA23"/>
    <mergeCell ref="GZB23:GZK23"/>
    <mergeCell ref="GZL23:GZU23"/>
    <mergeCell ref="GVF23:GVO23"/>
    <mergeCell ref="GVP23:GVY23"/>
    <mergeCell ref="GVZ23:GWI23"/>
    <mergeCell ref="GWJ23:GWS23"/>
    <mergeCell ref="GWT23:GXC23"/>
    <mergeCell ref="GXD23:GXM23"/>
    <mergeCell ref="GSX23:GTG23"/>
    <mergeCell ref="GTH23:GTQ23"/>
    <mergeCell ref="GTR23:GUA23"/>
    <mergeCell ref="GUB23:GUK23"/>
    <mergeCell ref="GUL23:GUU23"/>
    <mergeCell ref="GUV23:GVE23"/>
    <mergeCell ref="GQP23:GQY23"/>
    <mergeCell ref="GQZ23:GRI23"/>
    <mergeCell ref="GRJ23:GRS23"/>
    <mergeCell ref="GRT23:GSC23"/>
    <mergeCell ref="GSD23:GSM23"/>
    <mergeCell ref="GSN23:GSW23"/>
    <mergeCell ref="GOH23:GOQ23"/>
    <mergeCell ref="GOR23:GPA23"/>
    <mergeCell ref="GPB23:GPK23"/>
    <mergeCell ref="GPL23:GPU23"/>
    <mergeCell ref="GPV23:GQE23"/>
    <mergeCell ref="GQF23:GQO23"/>
    <mergeCell ref="GLZ23:GMI23"/>
    <mergeCell ref="GMJ23:GMS23"/>
    <mergeCell ref="GMT23:GNC23"/>
    <mergeCell ref="GND23:GNM23"/>
    <mergeCell ref="GNN23:GNW23"/>
    <mergeCell ref="GNX23:GOG23"/>
    <mergeCell ref="GJR23:GKA23"/>
    <mergeCell ref="GKB23:GKK23"/>
    <mergeCell ref="GKL23:GKU23"/>
    <mergeCell ref="GKV23:GLE23"/>
    <mergeCell ref="GLF23:GLO23"/>
    <mergeCell ref="GLP23:GLY23"/>
    <mergeCell ref="GHJ23:GHS23"/>
    <mergeCell ref="GHT23:GIC23"/>
    <mergeCell ref="GID23:GIM23"/>
    <mergeCell ref="GIN23:GIW23"/>
    <mergeCell ref="GIX23:GJG23"/>
    <mergeCell ref="GJH23:GJQ23"/>
    <mergeCell ref="GFB23:GFK23"/>
    <mergeCell ref="GFL23:GFU23"/>
    <mergeCell ref="GFV23:GGE23"/>
    <mergeCell ref="GGF23:GGO23"/>
    <mergeCell ref="GGP23:GGY23"/>
    <mergeCell ref="GGZ23:GHI23"/>
    <mergeCell ref="GCT23:GDC23"/>
    <mergeCell ref="GDD23:GDM23"/>
    <mergeCell ref="GDN23:GDW23"/>
    <mergeCell ref="GDX23:GEG23"/>
    <mergeCell ref="GEH23:GEQ23"/>
    <mergeCell ref="GER23:GFA23"/>
    <mergeCell ref="GAL23:GAU23"/>
    <mergeCell ref="GAV23:GBE23"/>
    <mergeCell ref="GBF23:GBO23"/>
    <mergeCell ref="GBP23:GBY23"/>
    <mergeCell ref="GBZ23:GCI23"/>
    <mergeCell ref="GCJ23:GCS23"/>
    <mergeCell ref="FYD23:FYM23"/>
    <mergeCell ref="FYN23:FYW23"/>
    <mergeCell ref="FYX23:FZG23"/>
    <mergeCell ref="FZH23:FZQ23"/>
    <mergeCell ref="FZR23:GAA23"/>
    <mergeCell ref="GAB23:GAK23"/>
    <mergeCell ref="FVV23:FWE23"/>
    <mergeCell ref="FWF23:FWO23"/>
    <mergeCell ref="FWP23:FWY23"/>
    <mergeCell ref="FWZ23:FXI23"/>
    <mergeCell ref="FXJ23:FXS23"/>
    <mergeCell ref="FXT23:FYC23"/>
    <mergeCell ref="FTN23:FTW23"/>
    <mergeCell ref="FTX23:FUG23"/>
    <mergeCell ref="FUH23:FUQ23"/>
    <mergeCell ref="FUR23:FVA23"/>
    <mergeCell ref="FVB23:FVK23"/>
    <mergeCell ref="FVL23:FVU23"/>
    <mergeCell ref="FRF23:FRO23"/>
    <mergeCell ref="FRP23:FRY23"/>
    <mergeCell ref="FRZ23:FSI23"/>
    <mergeCell ref="FSJ23:FSS23"/>
    <mergeCell ref="FST23:FTC23"/>
    <mergeCell ref="FTD23:FTM23"/>
    <mergeCell ref="FOX23:FPG23"/>
    <mergeCell ref="FPH23:FPQ23"/>
    <mergeCell ref="FPR23:FQA23"/>
    <mergeCell ref="FQB23:FQK23"/>
    <mergeCell ref="FQL23:FQU23"/>
    <mergeCell ref="FQV23:FRE23"/>
    <mergeCell ref="FMP23:FMY23"/>
    <mergeCell ref="FMZ23:FNI23"/>
    <mergeCell ref="FNJ23:FNS23"/>
    <mergeCell ref="FNT23:FOC23"/>
    <mergeCell ref="FOD23:FOM23"/>
    <mergeCell ref="FON23:FOW23"/>
    <mergeCell ref="FKH23:FKQ23"/>
    <mergeCell ref="FKR23:FLA23"/>
    <mergeCell ref="FLB23:FLK23"/>
    <mergeCell ref="FLL23:FLU23"/>
    <mergeCell ref="FLV23:FME23"/>
    <mergeCell ref="FMF23:FMO23"/>
    <mergeCell ref="FHZ23:FII23"/>
    <mergeCell ref="FIJ23:FIS23"/>
    <mergeCell ref="FIT23:FJC23"/>
    <mergeCell ref="FJD23:FJM23"/>
    <mergeCell ref="FJN23:FJW23"/>
    <mergeCell ref="FJX23:FKG23"/>
    <mergeCell ref="FFR23:FGA23"/>
    <mergeCell ref="FGB23:FGK23"/>
    <mergeCell ref="FGL23:FGU23"/>
    <mergeCell ref="FGV23:FHE23"/>
    <mergeCell ref="FHF23:FHO23"/>
    <mergeCell ref="FHP23:FHY23"/>
    <mergeCell ref="FDJ23:FDS23"/>
    <mergeCell ref="FDT23:FEC23"/>
    <mergeCell ref="FED23:FEM23"/>
    <mergeCell ref="FEN23:FEW23"/>
    <mergeCell ref="FEX23:FFG23"/>
    <mergeCell ref="FFH23:FFQ23"/>
    <mergeCell ref="FBB23:FBK23"/>
    <mergeCell ref="FBL23:FBU23"/>
    <mergeCell ref="FBV23:FCE23"/>
    <mergeCell ref="FCF23:FCO23"/>
    <mergeCell ref="FCP23:FCY23"/>
    <mergeCell ref="FCZ23:FDI23"/>
    <mergeCell ref="EYT23:EZC23"/>
    <mergeCell ref="EZD23:EZM23"/>
    <mergeCell ref="EZN23:EZW23"/>
    <mergeCell ref="EZX23:FAG23"/>
    <mergeCell ref="FAH23:FAQ23"/>
    <mergeCell ref="FAR23:FBA23"/>
    <mergeCell ref="EWL23:EWU23"/>
    <mergeCell ref="EWV23:EXE23"/>
    <mergeCell ref="EXF23:EXO23"/>
    <mergeCell ref="EXP23:EXY23"/>
    <mergeCell ref="EXZ23:EYI23"/>
    <mergeCell ref="EYJ23:EYS23"/>
    <mergeCell ref="EUD23:EUM23"/>
    <mergeCell ref="EUN23:EUW23"/>
    <mergeCell ref="EUX23:EVG23"/>
    <mergeCell ref="EVH23:EVQ23"/>
    <mergeCell ref="EVR23:EWA23"/>
    <mergeCell ref="EWB23:EWK23"/>
    <mergeCell ref="ERV23:ESE23"/>
    <mergeCell ref="ESF23:ESO23"/>
    <mergeCell ref="ESP23:ESY23"/>
    <mergeCell ref="ESZ23:ETI23"/>
    <mergeCell ref="ETJ23:ETS23"/>
    <mergeCell ref="ETT23:EUC23"/>
    <mergeCell ref="EPN23:EPW23"/>
    <mergeCell ref="EPX23:EQG23"/>
    <mergeCell ref="EQH23:EQQ23"/>
    <mergeCell ref="EQR23:ERA23"/>
    <mergeCell ref="ERB23:ERK23"/>
    <mergeCell ref="ERL23:ERU23"/>
    <mergeCell ref="ENF23:ENO23"/>
    <mergeCell ref="ENP23:ENY23"/>
    <mergeCell ref="ENZ23:EOI23"/>
    <mergeCell ref="EOJ23:EOS23"/>
    <mergeCell ref="EOT23:EPC23"/>
    <mergeCell ref="EPD23:EPM23"/>
    <mergeCell ref="EKX23:ELG23"/>
    <mergeCell ref="ELH23:ELQ23"/>
    <mergeCell ref="ELR23:EMA23"/>
    <mergeCell ref="EMB23:EMK23"/>
    <mergeCell ref="EML23:EMU23"/>
    <mergeCell ref="EMV23:ENE23"/>
    <mergeCell ref="EIP23:EIY23"/>
    <mergeCell ref="EIZ23:EJI23"/>
    <mergeCell ref="EJJ23:EJS23"/>
    <mergeCell ref="EJT23:EKC23"/>
    <mergeCell ref="EKD23:EKM23"/>
    <mergeCell ref="EKN23:EKW23"/>
    <mergeCell ref="EGH23:EGQ23"/>
    <mergeCell ref="EGR23:EHA23"/>
    <mergeCell ref="EHB23:EHK23"/>
    <mergeCell ref="EHL23:EHU23"/>
    <mergeCell ref="EHV23:EIE23"/>
    <mergeCell ref="EIF23:EIO23"/>
    <mergeCell ref="EDZ23:EEI23"/>
    <mergeCell ref="EEJ23:EES23"/>
    <mergeCell ref="EET23:EFC23"/>
    <mergeCell ref="EFD23:EFM23"/>
    <mergeCell ref="EFN23:EFW23"/>
    <mergeCell ref="EFX23:EGG23"/>
    <mergeCell ref="EBR23:ECA23"/>
    <mergeCell ref="ECB23:ECK23"/>
    <mergeCell ref="ECL23:ECU23"/>
    <mergeCell ref="ECV23:EDE23"/>
    <mergeCell ref="EDF23:EDO23"/>
    <mergeCell ref="EDP23:EDY23"/>
    <mergeCell ref="DZJ23:DZS23"/>
    <mergeCell ref="DZT23:EAC23"/>
    <mergeCell ref="EAD23:EAM23"/>
    <mergeCell ref="EAN23:EAW23"/>
    <mergeCell ref="EAX23:EBG23"/>
    <mergeCell ref="EBH23:EBQ23"/>
    <mergeCell ref="DXB23:DXK23"/>
    <mergeCell ref="DXL23:DXU23"/>
    <mergeCell ref="DXV23:DYE23"/>
    <mergeCell ref="DYF23:DYO23"/>
    <mergeCell ref="DYP23:DYY23"/>
    <mergeCell ref="DYZ23:DZI23"/>
    <mergeCell ref="DUT23:DVC23"/>
    <mergeCell ref="DVD23:DVM23"/>
    <mergeCell ref="DVN23:DVW23"/>
    <mergeCell ref="DVX23:DWG23"/>
    <mergeCell ref="DWH23:DWQ23"/>
    <mergeCell ref="DWR23:DXA23"/>
    <mergeCell ref="DSL23:DSU23"/>
    <mergeCell ref="DSV23:DTE23"/>
    <mergeCell ref="DTF23:DTO23"/>
    <mergeCell ref="DTP23:DTY23"/>
    <mergeCell ref="DTZ23:DUI23"/>
    <mergeCell ref="DUJ23:DUS23"/>
    <mergeCell ref="DQD23:DQM23"/>
    <mergeCell ref="DQN23:DQW23"/>
    <mergeCell ref="DQX23:DRG23"/>
    <mergeCell ref="DRH23:DRQ23"/>
    <mergeCell ref="DRR23:DSA23"/>
    <mergeCell ref="DSB23:DSK23"/>
    <mergeCell ref="DNV23:DOE23"/>
    <mergeCell ref="DOF23:DOO23"/>
    <mergeCell ref="DOP23:DOY23"/>
    <mergeCell ref="DOZ23:DPI23"/>
    <mergeCell ref="DPJ23:DPS23"/>
    <mergeCell ref="DPT23:DQC23"/>
    <mergeCell ref="DLN23:DLW23"/>
    <mergeCell ref="DLX23:DMG23"/>
    <mergeCell ref="DMH23:DMQ23"/>
    <mergeCell ref="DMR23:DNA23"/>
    <mergeCell ref="DNB23:DNK23"/>
    <mergeCell ref="DNL23:DNU23"/>
    <mergeCell ref="DJF23:DJO23"/>
    <mergeCell ref="DJP23:DJY23"/>
    <mergeCell ref="DJZ23:DKI23"/>
    <mergeCell ref="DKJ23:DKS23"/>
    <mergeCell ref="DKT23:DLC23"/>
    <mergeCell ref="DLD23:DLM23"/>
    <mergeCell ref="DGX23:DHG23"/>
    <mergeCell ref="DHH23:DHQ23"/>
    <mergeCell ref="DHR23:DIA23"/>
    <mergeCell ref="DIB23:DIK23"/>
    <mergeCell ref="DIL23:DIU23"/>
    <mergeCell ref="DIV23:DJE23"/>
    <mergeCell ref="DEP23:DEY23"/>
    <mergeCell ref="DEZ23:DFI23"/>
    <mergeCell ref="DFJ23:DFS23"/>
    <mergeCell ref="DFT23:DGC23"/>
    <mergeCell ref="DGD23:DGM23"/>
    <mergeCell ref="DGN23:DGW23"/>
    <mergeCell ref="DCH23:DCQ23"/>
    <mergeCell ref="DCR23:DDA23"/>
    <mergeCell ref="DDB23:DDK23"/>
    <mergeCell ref="DDL23:DDU23"/>
    <mergeCell ref="DDV23:DEE23"/>
    <mergeCell ref="DEF23:DEO23"/>
    <mergeCell ref="CZZ23:DAI23"/>
    <mergeCell ref="DAJ23:DAS23"/>
    <mergeCell ref="DAT23:DBC23"/>
    <mergeCell ref="DBD23:DBM23"/>
    <mergeCell ref="DBN23:DBW23"/>
    <mergeCell ref="DBX23:DCG23"/>
    <mergeCell ref="CXR23:CYA23"/>
    <mergeCell ref="CYB23:CYK23"/>
    <mergeCell ref="CYL23:CYU23"/>
    <mergeCell ref="CYV23:CZE23"/>
    <mergeCell ref="CZF23:CZO23"/>
    <mergeCell ref="CZP23:CZY23"/>
    <mergeCell ref="CVJ23:CVS23"/>
    <mergeCell ref="CVT23:CWC23"/>
    <mergeCell ref="CWD23:CWM23"/>
    <mergeCell ref="CWN23:CWW23"/>
    <mergeCell ref="CWX23:CXG23"/>
    <mergeCell ref="CXH23:CXQ23"/>
    <mergeCell ref="CTB23:CTK23"/>
    <mergeCell ref="CTL23:CTU23"/>
    <mergeCell ref="CTV23:CUE23"/>
    <mergeCell ref="CUF23:CUO23"/>
    <mergeCell ref="CUP23:CUY23"/>
    <mergeCell ref="CUZ23:CVI23"/>
    <mergeCell ref="CQT23:CRC23"/>
    <mergeCell ref="CRD23:CRM23"/>
    <mergeCell ref="CRN23:CRW23"/>
    <mergeCell ref="CRX23:CSG23"/>
    <mergeCell ref="CSH23:CSQ23"/>
    <mergeCell ref="CSR23:CTA23"/>
    <mergeCell ref="COL23:COU23"/>
    <mergeCell ref="COV23:CPE23"/>
    <mergeCell ref="CPF23:CPO23"/>
    <mergeCell ref="CPP23:CPY23"/>
    <mergeCell ref="CPZ23:CQI23"/>
    <mergeCell ref="CQJ23:CQS23"/>
    <mergeCell ref="CMD23:CMM23"/>
    <mergeCell ref="CMN23:CMW23"/>
    <mergeCell ref="CMX23:CNG23"/>
    <mergeCell ref="CNH23:CNQ23"/>
    <mergeCell ref="CNR23:COA23"/>
    <mergeCell ref="COB23:COK23"/>
    <mergeCell ref="CJV23:CKE23"/>
    <mergeCell ref="CKF23:CKO23"/>
    <mergeCell ref="CKP23:CKY23"/>
    <mergeCell ref="CKZ23:CLI23"/>
    <mergeCell ref="CLJ23:CLS23"/>
    <mergeCell ref="CLT23:CMC23"/>
    <mergeCell ref="CHN23:CHW23"/>
    <mergeCell ref="CHX23:CIG23"/>
    <mergeCell ref="CIH23:CIQ23"/>
    <mergeCell ref="CIR23:CJA23"/>
    <mergeCell ref="CJB23:CJK23"/>
    <mergeCell ref="CJL23:CJU23"/>
    <mergeCell ref="CFF23:CFO23"/>
    <mergeCell ref="CFP23:CFY23"/>
    <mergeCell ref="CFZ23:CGI23"/>
    <mergeCell ref="CGJ23:CGS23"/>
    <mergeCell ref="CGT23:CHC23"/>
    <mergeCell ref="CHD23:CHM23"/>
    <mergeCell ref="CCX23:CDG23"/>
    <mergeCell ref="CDH23:CDQ23"/>
    <mergeCell ref="CDR23:CEA23"/>
    <mergeCell ref="CEB23:CEK23"/>
    <mergeCell ref="CEL23:CEU23"/>
    <mergeCell ref="CEV23:CFE23"/>
    <mergeCell ref="CAP23:CAY23"/>
    <mergeCell ref="CAZ23:CBI23"/>
    <mergeCell ref="CBJ23:CBS23"/>
    <mergeCell ref="CBT23:CCC23"/>
    <mergeCell ref="CCD23:CCM23"/>
    <mergeCell ref="CCN23:CCW23"/>
    <mergeCell ref="BYH23:BYQ23"/>
    <mergeCell ref="BYR23:BZA23"/>
    <mergeCell ref="BZB23:BZK23"/>
    <mergeCell ref="BZL23:BZU23"/>
    <mergeCell ref="BZV23:CAE23"/>
    <mergeCell ref="CAF23:CAO23"/>
    <mergeCell ref="BVZ23:BWI23"/>
    <mergeCell ref="BWJ23:BWS23"/>
    <mergeCell ref="BWT23:BXC23"/>
    <mergeCell ref="BXD23:BXM23"/>
    <mergeCell ref="BXN23:BXW23"/>
    <mergeCell ref="BXX23:BYG23"/>
    <mergeCell ref="BTR23:BUA23"/>
    <mergeCell ref="BUB23:BUK23"/>
    <mergeCell ref="BUL23:BUU23"/>
    <mergeCell ref="BUV23:BVE23"/>
    <mergeCell ref="BVF23:BVO23"/>
    <mergeCell ref="BVP23:BVY23"/>
    <mergeCell ref="BRJ23:BRS23"/>
    <mergeCell ref="BRT23:BSC23"/>
    <mergeCell ref="BSD23:BSM23"/>
    <mergeCell ref="BSN23:BSW23"/>
    <mergeCell ref="BSX23:BTG23"/>
    <mergeCell ref="BTH23:BTQ23"/>
    <mergeCell ref="BPB23:BPK23"/>
    <mergeCell ref="BPL23:BPU23"/>
    <mergeCell ref="BPV23:BQE23"/>
    <mergeCell ref="BQF23:BQO23"/>
    <mergeCell ref="BQP23:BQY23"/>
    <mergeCell ref="BQZ23:BRI23"/>
    <mergeCell ref="BMT23:BNC23"/>
    <mergeCell ref="BND23:BNM23"/>
    <mergeCell ref="BNN23:BNW23"/>
    <mergeCell ref="BNX23:BOG23"/>
    <mergeCell ref="BOH23:BOQ23"/>
    <mergeCell ref="BOR23:BPA23"/>
    <mergeCell ref="BKL23:BKU23"/>
    <mergeCell ref="BKV23:BLE23"/>
    <mergeCell ref="BLF23:BLO23"/>
    <mergeCell ref="BLP23:BLY23"/>
    <mergeCell ref="BLZ23:BMI23"/>
    <mergeCell ref="BMJ23:BMS23"/>
    <mergeCell ref="BID23:BIM23"/>
    <mergeCell ref="BIN23:BIW23"/>
    <mergeCell ref="BIX23:BJG23"/>
    <mergeCell ref="BJH23:BJQ23"/>
    <mergeCell ref="BJR23:BKA23"/>
    <mergeCell ref="BKB23:BKK23"/>
    <mergeCell ref="BFV23:BGE23"/>
    <mergeCell ref="BGF23:BGO23"/>
    <mergeCell ref="BGP23:BGY23"/>
    <mergeCell ref="BGZ23:BHI23"/>
    <mergeCell ref="BHJ23:BHS23"/>
    <mergeCell ref="BHT23:BIC23"/>
    <mergeCell ref="BDN23:BDW23"/>
    <mergeCell ref="BDX23:BEG23"/>
    <mergeCell ref="BEH23:BEQ23"/>
    <mergeCell ref="BER23:BFA23"/>
    <mergeCell ref="BFB23:BFK23"/>
    <mergeCell ref="BFL23:BFU23"/>
    <mergeCell ref="BBF23:BBO23"/>
    <mergeCell ref="BBP23:BBY23"/>
    <mergeCell ref="BBZ23:BCI23"/>
    <mergeCell ref="BCJ23:BCS23"/>
    <mergeCell ref="BCT23:BDC23"/>
    <mergeCell ref="BDD23:BDM23"/>
    <mergeCell ref="AYX23:AZG23"/>
    <mergeCell ref="AZH23:AZQ23"/>
    <mergeCell ref="AZR23:BAA23"/>
    <mergeCell ref="BAB23:BAK23"/>
    <mergeCell ref="BAL23:BAU23"/>
    <mergeCell ref="BAV23:BBE23"/>
    <mergeCell ref="AWP23:AWY23"/>
    <mergeCell ref="AWZ23:AXI23"/>
    <mergeCell ref="AXJ23:AXS23"/>
    <mergeCell ref="AXT23:AYC23"/>
    <mergeCell ref="AYD23:AYM23"/>
    <mergeCell ref="AYN23:AYW23"/>
    <mergeCell ref="AUH23:AUQ23"/>
    <mergeCell ref="AUR23:AVA23"/>
    <mergeCell ref="AVB23:AVK23"/>
    <mergeCell ref="AVL23:AVU23"/>
    <mergeCell ref="AVV23:AWE23"/>
    <mergeCell ref="AWF23:AWO23"/>
    <mergeCell ref="ARZ23:ASI23"/>
    <mergeCell ref="ASJ23:ASS23"/>
    <mergeCell ref="AST23:ATC23"/>
    <mergeCell ref="ATD23:ATM23"/>
    <mergeCell ref="ATN23:ATW23"/>
    <mergeCell ref="ATX23:AUG23"/>
    <mergeCell ref="APR23:AQA23"/>
    <mergeCell ref="AQB23:AQK23"/>
    <mergeCell ref="AQL23:AQU23"/>
    <mergeCell ref="AQV23:ARE23"/>
    <mergeCell ref="ARF23:ARO23"/>
    <mergeCell ref="ARP23:ARY23"/>
    <mergeCell ref="ANJ23:ANS23"/>
    <mergeCell ref="ANT23:AOC23"/>
    <mergeCell ref="AOD23:AOM23"/>
    <mergeCell ref="AON23:AOW23"/>
    <mergeCell ref="AOX23:APG23"/>
    <mergeCell ref="APH23:APQ23"/>
    <mergeCell ref="ALB23:ALK23"/>
    <mergeCell ref="ALL23:ALU23"/>
    <mergeCell ref="ALV23:AME23"/>
    <mergeCell ref="AMF23:AMO23"/>
    <mergeCell ref="AMP23:AMY23"/>
    <mergeCell ref="AMZ23:ANI23"/>
    <mergeCell ref="AIT23:AJC23"/>
    <mergeCell ref="AJD23:AJM23"/>
    <mergeCell ref="AJN23:AJW23"/>
    <mergeCell ref="AJX23:AKG23"/>
    <mergeCell ref="AKH23:AKQ23"/>
    <mergeCell ref="AKR23:ALA23"/>
    <mergeCell ref="AGL23:AGU23"/>
    <mergeCell ref="AGV23:AHE23"/>
    <mergeCell ref="AHF23:AHO23"/>
    <mergeCell ref="AHP23:AHY23"/>
    <mergeCell ref="AHZ23:AII23"/>
    <mergeCell ref="AIJ23:AIS23"/>
    <mergeCell ref="AED23:AEM23"/>
    <mergeCell ref="AEN23:AEW23"/>
    <mergeCell ref="AEX23:AFG23"/>
    <mergeCell ref="AFH23:AFQ23"/>
    <mergeCell ref="AFR23:AGA23"/>
    <mergeCell ref="AGB23:AGK23"/>
    <mergeCell ref="ABV23:ACE23"/>
    <mergeCell ref="ACF23:ACO23"/>
    <mergeCell ref="ACP23:ACY23"/>
    <mergeCell ref="ACZ23:ADI23"/>
    <mergeCell ref="ADJ23:ADS23"/>
    <mergeCell ref="ADT23:AEC23"/>
    <mergeCell ref="ZN23:ZW23"/>
    <mergeCell ref="ZX23:AAG23"/>
    <mergeCell ref="AAH23:AAQ23"/>
    <mergeCell ref="AAR23:ABA23"/>
    <mergeCell ref="ABB23:ABK23"/>
    <mergeCell ref="ABL23:ABU23"/>
    <mergeCell ref="XF23:XO23"/>
    <mergeCell ref="XP23:XY23"/>
    <mergeCell ref="XZ23:YI23"/>
    <mergeCell ref="YJ23:YS23"/>
    <mergeCell ref="YT23:ZC23"/>
    <mergeCell ref="ZD23:ZM23"/>
    <mergeCell ref="UX23:VG23"/>
    <mergeCell ref="VH23:VQ23"/>
    <mergeCell ref="VR23:WA23"/>
    <mergeCell ref="WB23:WK23"/>
    <mergeCell ref="WL23:WU23"/>
    <mergeCell ref="WV23:XE23"/>
    <mergeCell ref="SP23:SY23"/>
    <mergeCell ref="SZ23:TI23"/>
    <mergeCell ref="TJ23:TS23"/>
    <mergeCell ref="TT23:UC23"/>
    <mergeCell ref="UD23:UM23"/>
    <mergeCell ref="UN23:UW23"/>
    <mergeCell ref="A1:B1"/>
    <mergeCell ref="A16:I16"/>
    <mergeCell ref="A23:I23"/>
    <mergeCell ref="T23:AC23"/>
    <mergeCell ref="ET23:FC23"/>
    <mergeCell ref="FD23:FM23"/>
    <mergeCell ref="FN23:FW23"/>
    <mergeCell ref="FX23:GG23"/>
    <mergeCell ref="GH23:GQ23"/>
    <mergeCell ref="GR23:HA23"/>
    <mergeCell ref="CL23:CU23"/>
    <mergeCell ref="CV23:DE23"/>
    <mergeCell ref="DF23:DO23"/>
    <mergeCell ref="DP23:DY23"/>
    <mergeCell ref="DZ23:EI23"/>
    <mergeCell ref="EJ23:ES23"/>
    <mergeCell ref="JJ23:JS23"/>
    <mergeCell ref="HB23:HK23"/>
    <mergeCell ref="HL23:HU23"/>
    <mergeCell ref="HV23:IE23"/>
    <mergeCell ref="IF23:IO23"/>
    <mergeCell ref="AD23:AM23"/>
    <mergeCell ref="AN23:AW23"/>
    <mergeCell ref="AX23:BG23"/>
    <mergeCell ref="BH23:BQ23"/>
    <mergeCell ref="BR23:CA23"/>
    <mergeCell ref="CB23:CK23"/>
    <mergeCell ref="RV23:SE23"/>
    <mergeCell ref="SF23:SO23"/>
    <mergeCell ref="NZ23:OI23"/>
    <mergeCell ref="OJ23:OS23"/>
    <mergeCell ref="OT23:PC23"/>
    <mergeCell ref="PD23:PM23"/>
    <mergeCell ref="PN23:PW23"/>
    <mergeCell ref="PX23:QG23"/>
    <mergeCell ref="LR23:MA23"/>
    <mergeCell ref="MB23:MK23"/>
    <mergeCell ref="ML23:MU23"/>
    <mergeCell ref="MV23:NE23"/>
    <mergeCell ref="NF23:NO23"/>
    <mergeCell ref="NP23:NY23"/>
    <mergeCell ref="IP23:IY23"/>
    <mergeCell ref="IZ23:JI23"/>
    <mergeCell ref="JT23:KC23"/>
    <mergeCell ref="KD23:KM23"/>
    <mergeCell ref="KN23:KW23"/>
    <mergeCell ref="KX23:LG23"/>
    <mergeCell ref="LH23:LQ23"/>
    <mergeCell ref="QH23:QQ23"/>
    <mergeCell ref="QR23:RA23"/>
    <mergeCell ref="RB23:RK23"/>
    <mergeCell ref="RL23:RU23"/>
  </mergeCells>
  <pageMargins left="0.7" right="0.7" top="0.75" bottom="0.75" header="0.3" footer="0.3"/>
  <pageSetup paperSize="9" orientation="portrait" r:id="rId1"/>
  <ignoredErrors>
    <ignoredError sqref="F20 H20 F28 H28 F12 D12 H1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0"/>
  <sheetViews>
    <sheetView zoomScaleNormal="100" workbookViewId="0">
      <selection activeCell="B33" sqref="B33"/>
    </sheetView>
  </sheetViews>
  <sheetFormatPr defaultColWidth="9.140625" defaultRowHeight="12.75" x14ac:dyDescent="0.2"/>
  <cols>
    <col min="1" max="1" width="33" style="10" customWidth="1"/>
    <col min="2" max="2" width="14.5703125" style="10" customWidth="1"/>
    <col min="3" max="3" width="10.5703125" style="10" customWidth="1"/>
    <col min="4" max="4" width="14.5703125" style="10" customWidth="1"/>
    <col min="5" max="5" width="10.5703125" style="10" customWidth="1"/>
    <col min="6" max="6" width="14.5703125" style="10" customWidth="1"/>
    <col min="7" max="7" width="10.5703125" style="10" customWidth="1"/>
    <col min="8" max="8" width="14.5703125" style="10" customWidth="1"/>
    <col min="9" max="9" width="10.5703125" style="10" customWidth="1"/>
    <col min="10" max="11" width="9.140625" style="10"/>
    <col min="12" max="12" width="11.5703125" style="10" bestFit="1" customWidth="1"/>
    <col min="13" max="16384" width="9.140625" style="10"/>
  </cols>
  <sheetData>
    <row r="1" spans="1:9" x14ac:dyDescent="0.2">
      <c r="A1" s="71" t="s">
        <v>7</v>
      </c>
      <c r="B1" s="72"/>
      <c r="C1" s="1"/>
      <c r="D1" s="14"/>
      <c r="E1" s="1"/>
      <c r="F1" s="1"/>
      <c r="G1" s="1"/>
      <c r="H1" s="1"/>
      <c r="I1" s="1"/>
    </row>
    <row r="2" spans="1:9" s="11" customFormat="1" x14ac:dyDescent="0.25">
      <c r="A2" s="2" t="s">
        <v>0</v>
      </c>
      <c r="B2" s="17">
        <v>31121</v>
      </c>
      <c r="C2" s="13"/>
      <c r="D2" s="16"/>
      <c r="E2" s="3"/>
      <c r="F2" s="3"/>
      <c r="G2" s="3"/>
      <c r="H2" s="3"/>
      <c r="I2" s="3"/>
    </row>
    <row r="3" spans="1:9" s="11" customFormat="1" x14ac:dyDescent="0.25">
      <c r="A3" s="2" t="s">
        <v>1</v>
      </c>
      <c r="B3" s="17">
        <v>44197</v>
      </c>
      <c r="C3" s="13"/>
      <c r="D3" s="16"/>
      <c r="E3" s="3"/>
      <c r="F3" s="3"/>
      <c r="G3" s="3"/>
      <c r="H3" s="3"/>
      <c r="I3" s="3"/>
    </row>
    <row r="4" spans="1:9" s="11" customFormat="1" x14ac:dyDescent="0.25">
      <c r="A4" s="2" t="s">
        <v>2</v>
      </c>
      <c r="B4" s="17">
        <v>44271</v>
      </c>
      <c r="C4" s="13"/>
      <c r="D4" s="16"/>
      <c r="E4" s="3"/>
      <c r="F4" s="3"/>
      <c r="G4" s="3"/>
      <c r="H4" s="3"/>
      <c r="I4" s="3"/>
    </row>
    <row r="5" spans="1:9" s="12" customFormat="1" ht="15.95" customHeight="1" x14ac:dyDescent="0.2">
      <c r="A5" s="4"/>
      <c r="B5" s="9"/>
      <c r="C5" s="1"/>
      <c r="D5" s="1"/>
      <c r="E5" s="1"/>
      <c r="F5" s="1"/>
      <c r="G5" s="1"/>
      <c r="H5" s="1"/>
      <c r="I5" s="1"/>
    </row>
    <row r="6" spans="1:9" s="20" customFormat="1" x14ac:dyDescent="0.2">
      <c r="A6" s="18"/>
      <c r="B6" s="47" t="s">
        <v>29</v>
      </c>
      <c r="C6" s="19"/>
      <c r="D6" s="47" t="s">
        <v>30</v>
      </c>
      <c r="E6" s="19"/>
      <c r="F6" s="47" t="s">
        <v>31</v>
      </c>
      <c r="G6" s="19"/>
      <c r="H6" s="47" t="s">
        <v>32</v>
      </c>
      <c r="I6" s="19"/>
    </row>
    <row r="7" spans="1:9" x14ac:dyDescent="0.2">
      <c r="A7" s="38" t="s">
        <v>11</v>
      </c>
      <c r="B7" s="48">
        <v>44200</v>
      </c>
      <c r="C7" s="40"/>
      <c r="D7" s="50">
        <v>44228</v>
      </c>
      <c r="E7" s="40"/>
      <c r="F7" s="50">
        <v>44256</v>
      </c>
      <c r="G7" s="40"/>
      <c r="H7" s="50">
        <v>44284</v>
      </c>
      <c r="I7" s="40"/>
    </row>
    <row r="8" spans="1:9" x14ac:dyDescent="0.2">
      <c r="A8" s="38" t="s">
        <v>12</v>
      </c>
      <c r="B8" s="49">
        <v>44227</v>
      </c>
      <c r="C8" s="40"/>
      <c r="D8" s="51">
        <v>44255</v>
      </c>
      <c r="E8" s="40"/>
      <c r="F8" s="50">
        <v>44283</v>
      </c>
      <c r="G8" s="40"/>
      <c r="H8" s="50">
        <v>44311</v>
      </c>
      <c r="I8" s="40"/>
    </row>
    <row r="9" spans="1:9" x14ac:dyDescent="0.2">
      <c r="A9" s="2" t="s">
        <v>40</v>
      </c>
      <c r="B9" s="21">
        <f>IF(AND($B$3&lt;=B7,$B$4&gt;=B8),_xlfn.DAYS(B8+1,B7),
IF(AND($B$3&lt;=B7,$B$4&gt;=B7,$B$4&lt;=B8),_xlfn.DAYS($B$4+1,B7),
IF(AND($B$3&gt;=B7,$B$3&lt;=B8,$B$4&gt;=B8),_xlfn.DAYS(B8+1,$B$3),
IF(AND($B$3&lt;B7,$B$4&lt;B7),0,
IF($B$3&gt;B8,0,
IF(AND($B$3&gt;=B7,$B$3&lt;B8,$B$4&lt;=B8),_xlfn.DAYS($B$4+1,$B$3)))))))</f>
        <v>28</v>
      </c>
      <c r="C9" s="27"/>
      <c r="D9" s="21">
        <f>IF(AND($B$3&lt;=D7,$B$4&gt;=D8),_xlfn.DAYS(D8+1,D7),
IF(AND($B$3&lt;=D7,$B$4&gt;=D7,$B$4&lt;=D8),_xlfn.DAYS($B$4+1,D7),
IF(AND($B$3&gt;=D7,$B$3&lt;=D8,$B$4&gt;=D8),_xlfn.DAYS(D8+1,$B$3),
IF(AND($B$3&lt;D7,$B$4&lt;D7),0,
IF($B$3&gt;D8,0,
IF(AND($B$3&gt;=D7,$B$3&lt;D8,$B$4&lt;=D8),_xlfn.DAYS($B$4+1,$B$3)))))))</f>
        <v>28</v>
      </c>
      <c r="E9" s="30"/>
      <c r="F9" s="21">
        <f>IF(AND($B$3&lt;=F7,$B$4&gt;=F8),_xlfn.DAYS(F8+1,F7),
IF(AND($B$3&lt;=F7,$B$4&gt;=F7,$B$4&lt;=F8),_xlfn.DAYS($B$4+1,F7),
IF(AND($B$3&gt;=F7,$B$3&lt;=F8,$B$4&gt;=F8),_xlfn.DAYS(F8+1,$B$3),
IF(AND($B$3&lt;F7,$B$4&lt;F7),0,
IF($B$3&gt;F8,0,
IF(AND($B$3&gt;=F7,$B$3&lt;F8,$B$4&lt;=F8),_xlfn.DAYS($B$4+1,$B$3)))))))</f>
        <v>16</v>
      </c>
      <c r="G9" s="30"/>
      <c r="H9" s="21">
        <f>IF(AND($B$3&lt;=H7,$B$4&gt;=H8),_xlfn.DAYS(H8+1,H7),
IF(AND($B$3&lt;=H7,$B$4&gt;=H7,$B$4&lt;=H8),_xlfn.DAYS($B$4+1,H7),
IF(AND($B$3&gt;=H7,$B$3&lt;=H8,$B$4&gt;=H8),_xlfn.DAYS(H8+1,$B$3),
IF(AND($B$3&lt;H7,$B$4&lt;H7),0,
IF($B$3&gt;H8,0,
IF(AND($B$3&gt;=H7,$B$3&lt;H8,$B$4&lt;=H8),_xlfn.DAYS($B$4+1,$B$3)))))))</f>
        <v>0</v>
      </c>
      <c r="I9" s="30"/>
    </row>
    <row r="10" spans="1:9" x14ac:dyDescent="0.2">
      <c r="A10" s="2" t="s">
        <v>39</v>
      </c>
      <c r="B10" s="64">
        <f>B9/28</f>
        <v>1</v>
      </c>
      <c r="C10" s="62"/>
      <c r="D10" s="64">
        <f>D9/28</f>
        <v>1</v>
      </c>
      <c r="E10" s="63"/>
      <c r="F10" s="64">
        <f>F9/28</f>
        <v>0.5714285714285714</v>
      </c>
      <c r="G10" s="63"/>
      <c r="H10" s="64">
        <f>H9/28</f>
        <v>0</v>
      </c>
      <c r="I10" s="30"/>
    </row>
    <row r="11" spans="1:9" x14ac:dyDescent="0.2">
      <c r="A11" s="2" t="s">
        <v>33</v>
      </c>
      <c r="B11" s="57">
        <v>65000</v>
      </c>
      <c r="C11" s="44"/>
      <c r="D11" s="57">
        <v>65000</v>
      </c>
      <c r="E11" s="44"/>
      <c r="F11" s="57">
        <v>65000</v>
      </c>
      <c r="G11" s="45"/>
      <c r="H11" s="57">
        <v>65000</v>
      </c>
      <c r="I11" s="30"/>
    </row>
    <row r="12" spans="1:9" x14ac:dyDescent="0.2">
      <c r="A12" s="2" t="s">
        <v>23</v>
      </c>
      <c r="B12" s="28">
        <v>40</v>
      </c>
      <c r="C12" s="27"/>
      <c r="D12" s="28">
        <v>40</v>
      </c>
      <c r="E12" s="30"/>
      <c r="F12" s="28">
        <v>40</v>
      </c>
      <c r="G12" s="30"/>
      <c r="H12" s="28">
        <v>40</v>
      </c>
      <c r="I12" s="30"/>
    </row>
    <row r="13" spans="1:9" x14ac:dyDescent="0.2">
      <c r="A13" s="2" t="s">
        <v>24</v>
      </c>
      <c r="B13" s="28">
        <v>32</v>
      </c>
      <c r="C13" s="27"/>
      <c r="D13" s="28">
        <v>32</v>
      </c>
      <c r="E13" s="30"/>
      <c r="F13" s="28">
        <v>32</v>
      </c>
      <c r="G13" s="30"/>
      <c r="H13" s="28">
        <v>32</v>
      </c>
      <c r="I13" s="30"/>
    </row>
    <row r="14" spans="1:9" x14ac:dyDescent="0.2">
      <c r="A14" s="2" t="s">
        <v>4</v>
      </c>
      <c r="B14" s="28">
        <v>128</v>
      </c>
      <c r="C14" s="29"/>
      <c r="D14" s="28">
        <v>128</v>
      </c>
      <c r="E14" s="29"/>
      <c r="F14" s="28">
        <v>128</v>
      </c>
      <c r="G14" s="29"/>
      <c r="H14" s="28">
        <v>0</v>
      </c>
      <c r="I14" s="29"/>
    </row>
    <row r="15" spans="1:9" x14ac:dyDescent="0.2">
      <c r="A15" s="2" t="s">
        <v>25</v>
      </c>
      <c r="B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C15" s="27"/>
      <c r="D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E15" s="30"/>
      <c r="F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G15" s="30"/>
      <c r="H15" s="52">
        <f>IF(Contracturen=0,IF(Aantal_dagen_deelname=0,Verloonde_uren_voor_regeling/(Aantal_werkbare_dagen_in_tijdvak*8),Verloonde_uren_voor_regeling/(Aantal_dagen_deelname*8)),IF(Aantal_dagen_deelname=0,0,Contracturen/Normuren))</f>
        <v>0</v>
      </c>
      <c r="I15" s="30"/>
    </row>
    <row r="16" spans="1:9" x14ac:dyDescent="0.2">
      <c r="A16" s="73" t="s">
        <v>17</v>
      </c>
      <c r="B16" s="74"/>
      <c r="C16" s="74"/>
      <c r="D16" s="74"/>
      <c r="E16" s="74"/>
      <c r="F16" s="74"/>
      <c r="G16" s="74"/>
      <c r="H16" s="74"/>
      <c r="I16" s="75"/>
    </row>
    <row r="17" spans="1:16383" x14ac:dyDescent="0.2">
      <c r="A17" s="42" t="s">
        <v>21</v>
      </c>
      <c r="B17" s="43">
        <f>B11</f>
        <v>65000</v>
      </c>
      <c r="C17" s="44"/>
      <c r="D17" s="43">
        <f>D11</f>
        <v>65000</v>
      </c>
      <c r="E17" s="44"/>
      <c r="F17" s="43">
        <f>F11</f>
        <v>65000</v>
      </c>
      <c r="G17" s="45"/>
      <c r="H17" s="43">
        <f>H11</f>
        <v>65000</v>
      </c>
      <c r="I17" s="46"/>
    </row>
    <row r="18" spans="1:16383" x14ac:dyDescent="0.2">
      <c r="A18" s="42" t="s">
        <v>22</v>
      </c>
      <c r="B18" s="43">
        <f>Max_pensioengev_salaris_per_jaar_OP_NP_basis</f>
        <v>58311</v>
      </c>
      <c r="C18" s="44"/>
      <c r="D18" s="43">
        <f>Parameters!$B$5</f>
        <v>58311</v>
      </c>
      <c r="E18" s="44"/>
      <c r="F18" s="43">
        <f>Parameters!$B$5</f>
        <v>58311</v>
      </c>
      <c r="G18" s="45"/>
      <c r="H18" s="43">
        <f>Parameters!$B$5</f>
        <v>58311</v>
      </c>
      <c r="I18" s="46"/>
    </row>
    <row r="19" spans="1:16383" x14ac:dyDescent="0.2">
      <c r="A19" s="2" t="s">
        <v>16</v>
      </c>
      <c r="B19" s="43">
        <f>Franchise_OP_NP_basis</f>
        <v>14544</v>
      </c>
      <c r="C19" s="44"/>
      <c r="D19" s="43">
        <f>Franchise_OP_NP_basis</f>
        <v>14544</v>
      </c>
      <c r="E19" s="44"/>
      <c r="F19" s="43">
        <f>Franchise_OP_NP_basis</f>
        <v>14544</v>
      </c>
      <c r="G19" s="45"/>
      <c r="H19" s="43">
        <f>Franchise_OP_NP_basis</f>
        <v>14544</v>
      </c>
      <c r="I19" s="46"/>
    </row>
    <row r="20" spans="1:16383" x14ac:dyDescent="0.2">
      <c r="A20" s="2" t="s">
        <v>28</v>
      </c>
      <c r="B20" s="8">
        <f>MAX((IF((Pensioengevend_jaarloon_voltijd)&gt;Max_pensioengevend_jaarloon_voltijd,Max_pensioengevend_jaarloon_voltijd,Pensioengevend_jaarloon_voltijd))-Franchise_OP_NP_basis,0)</f>
        <v>43767</v>
      </c>
      <c r="C20" s="31"/>
      <c r="D20" s="8">
        <f>MAX((IF((D17)&gt;Parameters!$B$5,Parameters!$B$5,D17))-Parameters!$B$3,0)</f>
        <v>43767</v>
      </c>
      <c r="E20" s="31"/>
      <c r="F20" s="8">
        <f>MAX((IF((F17)&gt;Parameters!$B$5,Parameters!$B$5,F17))-Parameters!$B$3,0)</f>
        <v>43767</v>
      </c>
      <c r="G20" s="32"/>
      <c r="H20" s="8">
        <f>MAX((IF((H17)&gt;Parameters!$B$5,Parameters!$B$5,H17))-Parameters!$B$3,0)</f>
        <v>43767</v>
      </c>
      <c r="I20" s="32"/>
    </row>
    <row r="21" spans="1:16383" x14ac:dyDescent="0.2">
      <c r="A21" s="34" t="s">
        <v>37</v>
      </c>
      <c r="B21" s="35">
        <f>IF(B9=0,(B20/13)*B15,((B20/13) *B10) *B15)</f>
        <v>2693.3538461538465</v>
      </c>
      <c r="C21" s="58"/>
      <c r="D21" s="35">
        <f>IF(D9=0,(D20/13)*D15,((D20/13) *D10) *D15)</f>
        <v>2693.3538461538465</v>
      </c>
      <c r="E21" s="58"/>
      <c r="F21" s="35">
        <f>IF(F9=0,(F20/13)*F15,((F20/13) *F10) *F15)</f>
        <v>1539.0593406593407</v>
      </c>
      <c r="G21" s="59"/>
      <c r="H21" s="35">
        <f>IF(H9=0,(H20/13)*H15,((H20/13) *H10) *H15)</f>
        <v>0</v>
      </c>
      <c r="I21" s="59"/>
    </row>
    <row r="22" spans="1:16383" x14ac:dyDescent="0.2">
      <c r="A22" s="34" t="s">
        <v>19</v>
      </c>
      <c r="B22" s="35">
        <f>B21*Premie_perc_OP_NP</f>
        <v>818.77956923076931</v>
      </c>
      <c r="C22" s="36"/>
      <c r="D22" s="35">
        <f>D21*Premie_perc_OP_NP</f>
        <v>818.77956923076931</v>
      </c>
      <c r="E22" s="36"/>
      <c r="F22" s="35">
        <f>F21*Premie_perc_OP_NP</f>
        <v>467.87403956043954</v>
      </c>
      <c r="G22" s="37"/>
      <c r="H22" s="35">
        <f>H21*Premie_perc_OP_NP</f>
        <v>0</v>
      </c>
      <c r="I22" s="37"/>
    </row>
    <row r="23" spans="1:16383" s="12" customFormat="1" ht="13.5" customHeight="1" x14ac:dyDescent="0.2">
      <c r="A23" s="73" t="s">
        <v>18</v>
      </c>
      <c r="B23" s="74"/>
      <c r="C23" s="74"/>
      <c r="D23" s="74"/>
      <c r="E23" s="74"/>
      <c r="F23" s="74"/>
      <c r="G23" s="74"/>
      <c r="H23" s="74"/>
      <c r="I23" s="7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  <c r="TCY23" s="70"/>
      <c r="TCZ23" s="70"/>
      <c r="TDA23" s="70"/>
      <c r="TDB23" s="70"/>
      <c r="TDC23" s="70"/>
      <c r="TDD23" s="70"/>
      <c r="TDE23" s="70"/>
      <c r="TDF23" s="70"/>
      <c r="TDG23" s="70"/>
      <c r="TDH23" s="70"/>
      <c r="TDI23" s="70"/>
      <c r="TDJ23" s="70"/>
      <c r="TDK23" s="70"/>
      <c r="TDL23" s="70"/>
      <c r="TDM23" s="70"/>
      <c r="TDN23" s="70"/>
      <c r="TDO23" s="70"/>
      <c r="TDP23" s="70"/>
      <c r="TDQ23" s="70"/>
      <c r="TDR23" s="70"/>
      <c r="TDS23" s="70"/>
      <c r="TDT23" s="70"/>
      <c r="TDU23" s="70"/>
      <c r="TDV23" s="70"/>
      <c r="TDW23" s="70"/>
      <c r="TDX23" s="70"/>
      <c r="TDY23" s="70"/>
      <c r="TDZ23" s="70"/>
      <c r="TEA23" s="70"/>
      <c r="TEB23" s="70"/>
      <c r="TEC23" s="70"/>
      <c r="TED23" s="70"/>
      <c r="TEE23" s="70"/>
      <c r="TEF23" s="70"/>
      <c r="TEG23" s="70"/>
      <c r="TEH23" s="70"/>
      <c r="TEI23" s="70"/>
      <c r="TEJ23" s="70"/>
      <c r="TEK23" s="70"/>
      <c r="TEL23" s="70"/>
      <c r="TEM23" s="70"/>
      <c r="TEN23" s="70"/>
      <c r="TEO23" s="70"/>
      <c r="TEP23" s="70"/>
      <c r="TEQ23" s="70"/>
      <c r="TER23" s="70"/>
      <c r="TES23" s="70"/>
      <c r="TET23" s="70"/>
      <c r="TEU23" s="70"/>
      <c r="TEV23" s="70"/>
      <c r="TEW23" s="70"/>
      <c r="TEX23" s="70"/>
      <c r="TEY23" s="70"/>
      <c r="TEZ23" s="70"/>
      <c r="TFA23" s="70"/>
      <c r="TFB23" s="70"/>
      <c r="TFC23" s="70"/>
      <c r="TFD23" s="70"/>
      <c r="TFE23" s="70"/>
      <c r="TFF23" s="70"/>
      <c r="TFG23" s="70"/>
      <c r="TFH23" s="70"/>
      <c r="TFI23" s="70"/>
      <c r="TFJ23" s="70"/>
      <c r="TFK23" s="70"/>
      <c r="TFL23" s="70"/>
      <c r="TFM23" s="70"/>
      <c r="TFN23" s="70"/>
      <c r="TFO23" s="70"/>
      <c r="TFP23" s="70"/>
      <c r="TFQ23" s="70"/>
      <c r="TFR23" s="70"/>
      <c r="TFS23" s="70"/>
      <c r="TFT23" s="70"/>
      <c r="TFU23" s="70"/>
      <c r="TFV23" s="70"/>
      <c r="TFW23" s="70"/>
      <c r="TFX23" s="70"/>
      <c r="TFY23" s="70"/>
      <c r="TFZ23" s="70"/>
      <c r="TGA23" s="70"/>
      <c r="TGB23" s="70"/>
      <c r="TGC23" s="70"/>
      <c r="TGD23" s="70"/>
      <c r="TGE23" s="70"/>
      <c r="TGF23" s="70"/>
      <c r="TGG23" s="70"/>
      <c r="TGH23" s="70"/>
      <c r="TGI23" s="70"/>
      <c r="TGJ23" s="70"/>
      <c r="TGK23" s="70"/>
      <c r="TGL23" s="70"/>
      <c r="TGM23" s="70"/>
      <c r="TGN23" s="70"/>
      <c r="TGO23" s="70"/>
      <c r="TGP23" s="70"/>
      <c r="TGQ23" s="70"/>
      <c r="TGR23" s="70"/>
      <c r="TGS23" s="70"/>
      <c r="TGT23" s="70"/>
      <c r="TGU23" s="70"/>
      <c r="TGV23" s="70"/>
      <c r="TGW23" s="70"/>
      <c r="TGX23" s="70"/>
      <c r="TGY23" s="70"/>
      <c r="TGZ23" s="70"/>
      <c r="THA23" s="70"/>
      <c r="THB23" s="70"/>
      <c r="THC23" s="70"/>
      <c r="THD23" s="70"/>
      <c r="THE23" s="70"/>
      <c r="THF23" s="70"/>
      <c r="THG23" s="70"/>
      <c r="THH23" s="70"/>
      <c r="THI23" s="70"/>
      <c r="THJ23" s="70"/>
      <c r="THK23" s="70"/>
      <c r="THL23" s="70"/>
      <c r="THM23" s="70"/>
      <c r="THN23" s="70"/>
      <c r="THO23" s="70"/>
      <c r="THP23" s="70"/>
      <c r="THQ23" s="70"/>
      <c r="THR23" s="70"/>
      <c r="THS23" s="70"/>
      <c r="THT23" s="70"/>
      <c r="THU23" s="70"/>
      <c r="THV23" s="70"/>
      <c r="THW23" s="70"/>
      <c r="THX23" s="70"/>
      <c r="THY23" s="70"/>
      <c r="THZ23" s="70"/>
      <c r="TIA23" s="70"/>
      <c r="TIB23" s="70"/>
      <c r="TIC23" s="70"/>
      <c r="TID23" s="70"/>
      <c r="TIE23" s="70"/>
      <c r="TIF23" s="70"/>
      <c r="TIG23" s="70"/>
      <c r="TIH23" s="70"/>
      <c r="TII23" s="70"/>
      <c r="TIJ23" s="70"/>
      <c r="TIK23" s="70"/>
      <c r="TIL23" s="70"/>
      <c r="TIM23" s="70"/>
      <c r="TIN23" s="70"/>
      <c r="TIO23" s="70"/>
      <c r="TIP23" s="70"/>
      <c r="TIQ23" s="70"/>
      <c r="TIR23" s="70"/>
      <c r="TIS23" s="70"/>
      <c r="TIT23" s="70"/>
      <c r="TIU23" s="70"/>
      <c r="TIV23" s="70"/>
      <c r="TIW23" s="70"/>
      <c r="TIX23" s="70"/>
      <c r="TIY23" s="70"/>
      <c r="TIZ23" s="70"/>
      <c r="TJA23" s="70"/>
      <c r="TJB23" s="70"/>
      <c r="TJC23" s="70"/>
      <c r="TJD23" s="70"/>
      <c r="TJE23" s="70"/>
      <c r="TJF23" s="70"/>
      <c r="TJG23" s="70"/>
      <c r="TJH23" s="70"/>
      <c r="TJI23" s="70"/>
      <c r="TJJ23" s="70"/>
      <c r="TJK23" s="70"/>
      <c r="TJL23" s="70"/>
      <c r="TJM23" s="70"/>
      <c r="TJN23" s="70"/>
      <c r="TJO23" s="70"/>
      <c r="TJP23" s="70"/>
      <c r="TJQ23" s="70"/>
      <c r="TJR23" s="70"/>
      <c r="TJS23" s="70"/>
      <c r="TJT23" s="70"/>
      <c r="TJU23" s="70"/>
      <c r="TJV23" s="70"/>
      <c r="TJW23" s="70"/>
      <c r="TJX23" s="70"/>
      <c r="TJY23" s="70"/>
      <c r="TJZ23" s="70"/>
      <c r="TKA23" s="70"/>
      <c r="TKB23" s="70"/>
      <c r="TKC23" s="70"/>
      <c r="TKD23" s="70"/>
      <c r="TKE23" s="70"/>
      <c r="TKF23" s="70"/>
      <c r="TKG23" s="70"/>
      <c r="TKH23" s="70"/>
      <c r="TKI23" s="70"/>
      <c r="TKJ23" s="70"/>
      <c r="TKK23" s="70"/>
      <c r="TKL23" s="70"/>
      <c r="TKM23" s="70"/>
      <c r="TKN23" s="70"/>
      <c r="TKO23" s="70"/>
      <c r="TKP23" s="70"/>
      <c r="TKQ23" s="70"/>
      <c r="TKR23" s="70"/>
      <c r="TKS23" s="70"/>
      <c r="TKT23" s="70"/>
      <c r="TKU23" s="70"/>
      <c r="TKV23" s="70"/>
      <c r="TKW23" s="70"/>
      <c r="TKX23" s="70"/>
      <c r="TKY23" s="70"/>
      <c r="TKZ23" s="70"/>
      <c r="TLA23" s="70"/>
      <c r="TLB23" s="70"/>
      <c r="TLC23" s="70"/>
      <c r="TLD23" s="70"/>
      <c r="TLE23" s="70"/>
      <c r="TLF23" s="70"/>
      <c r="TLG23" s="70"/>
      <c r="TLH23" s="70"/>
      <c r="TLI23" s="70"/>
      <c r="TLJ23" s="70"/>
      <c r="TLK23" s="70"/>
      <c r="TLL23" s="70"/>
      <c r="TLM23" s="70"/>
      <c r="TLN23" s="70"/>
      <c r="TLO23" s="70"/>
      <c r="TLP23" s="70"/>
      <c r="TLQ23" s="70"/>
      <c r="TLR23" s="70"/>
      <c r="TLS23" s="70"/>
      <c r="TLT23" s="70"/>
      <c r="TLU23" s="70"/>
      <c r="TLV23" s="70"/>
      <c r="TLW23" s="70"/>
      <c r="TLX23" s="70"/>
      <c r="TLY23" s="70"/>
      <c r="TLZ23" s="70"/>
      <c r="TMA23" s="70"/>
      <c r="TMB23" s="70"/>
      <c r="TMC23" s="70"/>
      <c r="TMD23" s="70"/>
      <c r="TME23" s="70"/>
      <c r="TMF23" s="70"/>
      <c r="TMG23" s="70"/>
      <c r="TMH23" s="70"/>
      <c r="TMI23" s="70"/>
      <c r="TMJ23" s="70"/>
      <c r="TMK23" s="70"/>
      <c r="TML23" s="70"/>
      <c r="TMM23" s="70"/>
      <c r="TMN23" s="70"/>
      <c r="TMO23" s="70"/>
      <c r="TMP23" s="70"/>
      <c r="TMQ23" s="70"/>
      <c r="TMR23" s="70"/>
      <c r="TMS23" s="70"/>
      <c r="TMT23" s="70"/>
      <c r="TMU23" s="70"/>
      <c r="TMV23" s="70"/>
      <c r="TMW23" s="70"/>
      <c r="TMX23" s="70"/>
      <c r="TMY23" s="70"/>
      <c r="TMZ23" s="70"/>
      <c r="TNA23" s="70"/>
      <c r="TNB23" s="70"/>
      <c r="TNC23" s="70"/>
      <c r="TND23" s="70"/>
      <c r="TNE23" s="70"/>
      <c r="TNF23" s="70"/>
      <c r="TNG23" s="70"/>
      <c r="TNH23" s="70"/>
      <c r="TNI23" s="70"/>
      <c r="TNJ23" s="70"/>
      <c r="TNK23" s="70"/>
      <c r="TNL23" s="70"/>
      <c r="TNM23" s="70"/>
      <c r="TNN23" s="70"/>
      <c r="TNO23" s="70"/>
      <c r="TNP23" s="70"/>
      <c r="TNQ23" s="70"/>
      <c r="TNR23" s="70"/>
      <c r="TNS23" s="70"/>
      <c r="TNT23" s="70"/>
      <c r="TNU23" s="70"/>
      <c r="TNV23" s="70"/>
      <c r="TNW23" s="70"/>
      <c r="TNX23" s="70"/>
      <c r="TNY23" s="70"/>
      <c r="TNZ23" s="70"/>
      <c r="TOA23" s="70"/>
      <c r="TOB23" s="70"/>
      <c r="TOC23" s="70"/>
      <c r="TOD23" s="70"/>
      <c r="TOE23" s="70"/>
      <c r="TOF23" s="70"/>
      <c r="TOG23" s="70"/>
      <c r="TOH23" s="70"/>
      <c r="TOI23" s="70"/>
      <c r="TOJ23" s="70"/>
      <c r="TOK23" s="70"/>
      <c r="TOL23" s="70"/>
      <c r="TOM23" s="70"/>
      <c r="TON23" s="70"/>
      <c r="TOO23" s="70"/>
      <c r="TOP23" s="70"/>
      <c r="TOQ23" s="70"/>
      <c r="TOR23" s="70"/>
      <c r="TOS23" s="70"/>
      <c r="TOT23" s="70"/>
      <c r="TOU23" s="70"/>
      <c r="TOV23" s="70"/>
      <c r="TOW23" s="70"/>
      <c r="TOX23" s="70"/>
      <c r="TOY23" s="70"/>
      <c r="TOZ23" s="70"/>
      <c r="TPA23" s="70"/>
      <c r="TPB23" s="70"/>
      <c r="TPC23" s="70"/>
      <c r="TPD23" s="70"/>
      <c r="TPE23" s="70"/>
      <c r="TPF23" s="70"/>
      <c r="TPG23" s="70"/>
      <c r="TPH23" s="70"/>
      <c r="TPI23" s="70"/>
      <c r="TPJ23" s="70"/>
      <c r="TPK23" s="70"/>
      <c r="TPL23" s="70"/>
      <c r="TPM23" s="70"/>
      <c r="TPN23" s="70"/>
      <c r="TPO23" s="70"/>
      <c r="TPP23" s="70"/>
      <c r="TPQ23" s="70"/>
      <c r="TPR23" s="70"/>
      <c r="TPS23" s="70"/>
      <c r="TPT23" s="70"/>
      <c r="TPU23" s="70"/>
      <c r="TPV23" s="70"/>
      <c r="TPW23" s="70"/>
      <c r="TPX23" s="70"/>
      <c r="TPY23" s="70"/>
      <c r="TPZ23" s="70"/>
      <c r="TQA23" s="70"/>
      <c r="TQB23" s="70"/>
      <c r="TQC23" s="70"/>
      <c r="TQD23" s="70"/>
      <c r="TQE23" s="70"/>
      <c r="TQF23" s="70"/>
      <c r="TQG23" s="70"/>
      <c r="TQH23" s="70"/>
      <c r="TQI23" s="70"/>
      <c r="TQJ23" s="70"/>
      <c r="TQK23" s="70"/>
      <c r="TQL23" s="70"/>
      <c r="TQM23" s="70"/>
      <c r="TQN23" s="70"/>
      <c r="TQO23" s="70"/>
      <c r="TQP23" s="70"/>
      <c r="TQQ23" s="70"/>
      <c r="TQR23" s="70"/>
      <c r="TQS23" s="70"/>
      <c r="TQT23" s="70"/>
      <c r="TQU23" s="70"/>
      <c r="TQV23" s="70"/>
      <c r="TQW23" s="70"/>
      <c r="TQX23" s="70"/>
      <c r="TQY23" s="70"/>
      <c r="TQZ23" s="70"/>
      <c r="TRA23" s="70"/>
      <c r="TRB23" s="70"/>
      <c r="TRC23" s="70"/>
      <c r="TRD23" s="70"/>
      <c r="TRE23" s="70"/>
      <c r="TRF23" s="70"/>
      <c r="TRG23" s="70"/>
      <c r="TRH23" s="70"/>
      <c r="TRI23" s="70"/>
      <c r="TRJ23" s="70"/>
      <c r="TRK23" s="70"/>
      <c r="TRL23" s="70"/>
      <c r="TRM23" s="70"/>
      <c r="TRN23" s="70"/>
      <c r="TRO23" s="70"/>
      <c r="TRP23" s="70"/>
      <c r="TRQ23" s="70"/>
      <c r="TRR23" s="70"/>
      <c r="TRS23" s="70"/>
      <c r="TRT23" s="70"/>
      <c r="TRU23" s="70"/>
      <c r="TRV23" s="70"/>
      <c r="TRW23" s="70"/>
      <c r="TRX23" s="70"/>
      <c r="TRY23" s="70"/>
      <c r="TRZ23" s="70"/>
      <c r="TSA23" s="70"/>
      <c r="TSB23" s="70"/>
      <c r="TSC23" s="70"/>
      <c r="TSD23" s="70"/>
      <c r="TSE23" s="70"/>
      <c r="TSF23" s="70"/>
      <c r="TSG23" s="70"/>
      <c r="TSH23" s="70"/>
      <c r="TSI23" s="70"/>
      <c r="TSJ23" s="70"/>
      <c r="TSK23" s="70"/>
      <c r="TSL23" s="70"/>
      <c r="TSM23" s="70"/>
      <c r="TSN23" s="70"/>
      <c r="TSO23" s="70"/>
      <c r="TSP23" s="70"/>
      <c r="TSQ23" s="70"/>
      <c r="TSR23" s="70"/>
      <c r="TSS23" s="70"/>
      <c r="TST23" s="70"/>
      <c r="TSU23" s="70"/>
      <c r="TSV23" s="70"/>
      <c r="TSW23" s="70"/>
      <c r="TSX23" s="70"/>
      <c r="TSY23" s="70"/>
      <c r="TSZ23" s="70"/>
      <c r="TTA23" s="70"/>
      <c r="TTB23" s="70"/>
      <c r="TTC23" s="70"/>
      <c r="TTD23" s="70"/>
      <c r="TTE23" s="70"/>
      <c r="TTF23" s="70"/>
      <c r="TTG23" s="70"/>
      <c r="TTH23" s="70"/>
      <c r="TTI23" s="70"/>
      <c r="TTJ23" s="70"/>
      <c r="TTK23" s="70"/>
      <c r="TTL23" s="70"/>
      <c r="TTM23" s="70"/>
      <c r="TTN23" s="70"/>
      <c r="TTO23" s="70"/>
      <c r="TTP23" s="70"/>
      <c r="TTQ23" s="70"/>
      <c r="TTR23" s="70"/>
      <c r="TTS23" s="70"/>
      <c r="TTT23" s="70"/>
      <c r="TTU23" s="70"/>
      <c r="TTV23" s="70"/>
      <c r="TTW23" s="70"/>
      <c r="TTX23" s="70"/>
      <c r="TTY23" s="70"/>
      <c r="TTZ23" s="70"/>
      <c r="TUA23" s="70"/>
      <c r="TUB23" s="70"/>
      <c r="TUC23" s="70"/>
      <c r="TUD23" s="70"/>
      <c r="TUE23" s="70"/>
      <c r="TUF23" s="70"/>
      <c r="TUG23" s="70"/>
      <c r="TUH23" s="70"/>
      <c r="TUI23" s="70"/>
      <c r="TUJ23" s="70"/>
      <c r="TUK23" s="70"/>
      <c r="TUL23" s="70"/>
      <c r="TUM23" s="70"/>
      <c r="TUN23" s="70"/>
      <c r="TUO23" s="70"/>
      <c r="TUP23" s="70"/>
      <c r="TUQ23" s="70"/>
      <c r="TUR23" s="70"/>
      <c r="TUS23" s="70"/>
      <c r="TUT23" s="70"/>
      <c r="TUU23" s="70"/>
      <c r="TUV23" s="70"/>
      <c r="TUW23" s="70"/>
      <c r="TUX23" s="70"/>
      <c r="TUY23" s="70"/>
      <c r="TUZ23" s="70"/>
      <c r="TVA23" s="70"/>
      <c r="TVB23" s="70"/>
      <c r="TVC23" s="70"/>
      <c r="TVD23" s="70"/>
      <c r="TVE23" s="70"/>
      <c r="TVF23" s="70"/>
      <c r="TVG23" s="70"/>
      <c r="TVH23" s="70"/>
      <c r="TVI23" s="70"/>
      <c r="TVJ23" s="70"/>
      <c r="TVK23" s="70"/>
      <c r="TVL23" s="70"/>
      <c r="TVM23" s="70"/>
      <c r="TVN23" s="70"/>
      <c r="TVO23" s="70"/>
      <c r="TVP23" s="70"/>
      <c r="TVQ23" s="70"/>
      <c r="TVR23" s="70"/>
      <c r="TVS23" s="70"/>
      <c r="TVT23" s="70"/>
      <c r="TVU23" s="70"/>
      <c r="TVV23" s="70"/>
      <c r="TVW23" s="70"/>
      <c r="TVX23" s="70"/>
      <c r="TVY23" s="70"/>
      <c r="TVZ23" s="70"/>
      <c r="TWA23" s="70"/>
      <c r="TWB23" s="70"/>
      <c r="TWC23" s="70"/>
      <c r="TWD23" s="70"/>
      <c r="TWE23" s="70"/>
      <c r="TWF23" s="70"/>
      <c r="TWG23" s="70"/>
      <c r="TWH23" s="70"/>
      <c r="TWI23" s="70"/>
      <c r="TWJ23" s="70"/>
      <c r="TWK23" s="70"/>
      <c r="TWL23" s="70"/>
      <c r="TWM23" s="70"/>
      <c r="TWN23" s="70"/>
      <c r="TWO23" s="70"/>
      <c r="TWP23" s="70"/>
      <c r="TWQ23" s="70"/>
      <c r="TWR23" s="70"/>
      <c r="TWS23" s="70"/>
      <c r="TWT23" s="70"/>
      <c r="TWU23" s="70"/>
      <c r="TWV23" s="70"/>
      <c r="TWW23" s="70"/>
      <c r="TWX23" s="70"/>
      <c r="TWY23" s="70"/>
      <c r="TWZ23" s="70"/>
      <c r="TXA23" s="70"/>
      <c r="TXB23" s="70"/>
      <c r="TXC23" s="70"/>
      <c r="TXD23" s="70"/>
      <c r="TXE23" s="70"/>
      <c r="TXF23" s="70"/>
      <c r="TXG23" s="70"/>
      <c r="TXH23" s="70"/>
      <c r="TXI23" s="70"/>
      <c r="TXJ23" s="70"/>
      <c r="TXK23" s="70"/>
      <c r="TXL23" s="70"/>
      <c r="TXM23" s="70"/>
      <c r="TXN23" s="70"/>
      <c r="TXO23" s="70"/>
      <c r="TXP23" s="70"/>
      <c r="TXQ23" s="70"/>
      <c r="TXR23" s="70"/>
      <c r="TXS23" s="70"/>
      <c r="TXT23" s="70"/>
      <c r="TXU23" s="70"/>
      <c r="TXV23" s="70"/>
      <c r="TXW23" s="70"/>
      <c r="TXX23" s="70"/>
      <c r="TXY23" s="70"/>
      <c r="TXZ23" s="70"/>
      <c r="TYA23" s="70"/>
      <c r="TYB23" s="70"/>
      <c r="TYC23" s="70"/>
      <c r="TYD23" s="70"/>
      <c r="TYE23" s="70"/>
      <c r="TYF23" s="70"/>
      <c r="TYG23" s="70"/>
      <c r="TYH23" s="70"/>
      <c r="TYI23" s="70"/>
      <c r="TYJ23" s="70"/>
      <c r="TYK23" s="70"/>
      <c r="TYL23" s="70"/>
      <c r="TYM23" s="70"/>
      <c r="TYN23" s="70"/>
      <c r="TYO23" s="70"/>
      <c r="TYP23" s="70"/>
      <c r="TYQ23" s="70"/>
      <c r="TYR23" s="70"/>
      <c r="TYS23" s="70"/>
      <c r="TYT23" s="70"/>
      <c r="TYU23" s="70"/>
      <c r="TYV23" s="70"/>
      <c r="TYW23" s="70"/>
      <c r="TYX23" s="70"/>
      <c r="TYY23" s="70"/>
      <c r="TYZ23" s="70"/>
      <c r="TZA23" s="70"/>
      <c r="TZB23" s="70"/>
      <c r="TZC23" s="70"/>
      <c r="TZD23" s="70"/>
      <c r="TZE23" s="70"/>
      <c r="TZF23" s="70"/>
      <c r="TZG23" s="70"/>
      <c r="TZH23" s="70"/>
      <c r="TZI23" s="70"/>
      <c r="TZJ23" s="70"/>
      <c r="TZK23" s="70"/>
      <c r="TZL23" s="70"/>
      <c r="TZM23" s="70"/>
      <c r="TZN23" s="70"/>
      <c r="TZO23" s="70"/>
      <c r="TZP23" s="70"/>
      <c r="TZQ23" s="70"/>
      <c r="TZR23" s="70"/>
      <c r="TZS23" s="70"/>
      <c r="TZT23" s="70"/>
      <c r="TZU23" s="70"/>
      <c r="TZV23" s="70"/>
      <c r="TZW23" s="70"/>
      <c r="TZX23" s="70"/>
      <c r="TZY23" s="70"/>
      <c r="TZZ23" s="70"/>
      <c r="UAA23" s="70"/>
      <c r="UAB23" s="70"/>
      <c r="UAC23" s="70"/>
      <c r="UAD23" s="70"/>
      <c r="UAE23" s="70"/>
      <c r="UAF23" s="70"/>
      <c r="UAG23" s="70"/>
      <c r="UAH23" s="70"/>
      <c r="UAI23" s="70"/>
      <c r="UAJ23" s="70"/>
      <c r="UAK23" s="70"/>
      <c r="UAL23" s="70"/>
      <c r="UAM23" s="70"/>
      <c r="UAN23" s="70"/>
      <c r="UAO23" s="70"/>
      <c r="UAP23" s="70"/>
      <c r="UAQ23" s="70"/>
      <c r="UAR23" s="70"/>
      <c r="UAS23" s="70"/>
      <c r="UAT23" s="70"/>
      <c r="UAU23" s="70"/>
      <c r="UAV23" s="70"/>
      <c r="UAW23" s="70"/>
      <c r="UAX23" s="70"/>
      <c r="UAY23" s="70"/>
      <c r="UAZ23" s="70"/>
      <c r="UBA23" s="70"/>
      <c r="UBB23" s="70"/>
      <c r="UBC23" s="70"/>
      <c r="UBD23" s="70"/>
      <c r="UBE23" s="70"/>
      <c r="UBF23" s="70"/>
      <c r="UBG23" s="70"/>
      <c r="UBH23" s="70"/>
      <c r="UBI23" s="70"/>
      <c r="UBJ23" s="70"/>
      <c r="UBK23" s="70"/>
      <c r="UBL23" s="70"/>
      <c r="UBM23" s="70"/>
      <c r="UBN23" s="70"/>
      <c r="UBO23" s="70"/>
      <c r="UBP23" s="70"/>
      <c r="UBQ23" s="70"/>
      <c r="UBR23" s="70"/>
      <c r="UBS23" s="70"/>
      <c r="UBT23" s="70"/>
      <c r="UBU23" s="70"/>
      <c r="UBV23" s="70"/>
      <c r="UBW23" s="70"/>
      <c r="UBX23" s="70"/>
      <c r="UBY23" s="70"/>
      <c r="UBZ23" s="70"/>
      <c r="UCA23" s="70"/>
      <c r="UCB23" s="70"/>
      <c r="UCC23" s="70"/>
      <c r="UCD23" s="70"/>
      <c r="UCE23" s="70"/>
      <c r="UCF23" s="70"/>
      <c r="UCG23" s="70"/>
      <c r="UCH23" s="70"/>
      <c r="UCI23" s="70"/>
      <c r="UCJ23" s="70"/>
      <c r="UCK23" s="70"/>
      <c r="UCL23" s="70"/>
      <c r="UCM23" s="70"/>
      <c r="UCN23" s="70"/>
      <c r="UCO23" s="70"/>
      <c r="UCP23" s="70"/>
      <c r="UCQ23" s="70"/>
      <c r="UCR23" s="70"/>
      <c r="UCS23" s="70"/>
      <c r="UCT23" s="70"/>
      <c r="UCU23" s="70"/>
      <c r="UCV23" s="70"/>
      <c r="UCW23" s="70"/>
      <c r="UCX23" s="70"/>
      <c r="UCY23" s="70"/>
      <c r="UCZ23" s="70"/>
      <c r="UDA23" s="70"/>
      <c r="UDB23" s="70"/>
      <c r="UDC23" s="70"/>
      <c r="UDD23" s="70"/>
      <c r="UDE23" s="70"/>
      <c r="UDF23" s="70"/>
      <c r="UDG23" s="70"/>
      <c r="UDH23" s="70"/>
      <c r="UDI23" s="70"/>
      <c r="UDJ23" s="70"/>
      <c r="UDK23" s="70"/>
      <c r="UDL23" s="70"/>
      <c r="UDM23" s="70"/>
      <c r="UDN23" s="70"/>
      <c r="UDO23" s="70"/>
      <c r="UDP23" s="70"/>
      <c r="UDQ23" s="70"/>
      <c r="UDR23" s="70"/>
      <c r="UDS23" s="70"/>
      <c r="UDT23" s="70"/>
      <c r="UDU23" s="70"/>
      <c r="UDV23" s="70"/>
      <c r="UDW23" s="70"/>
      <c r="UDX23" s="70"/>
      <c r="UDY23" s="70"/>
      <c r="UDZ23" s="70"/>
      <c r="UEA23" s="70"/>
      <c r="UEB23" s="70"/>
      <c r="UEC23" s="70"/>
      <c r="UED23" s="70"/>
      <c r="UEE23" s="70"/>
      <c r="UEF23" s="70"/>
      <c r="UEG23" s="70"/>
      <c r="UEH23" s="70"/>
      <c r="UEI23" s="70"/>
      <c r="UEJ23" s="70"/>
      <c r="UEK23" s="70"/>
      <c r="UEL23" s="70"/>
      <c r="UEM23" s="70"/>
      <c r="UEN23" s="70"/>
      <c r="UEO23" s="70"/>
      <c r="UEP23" s="70"/>
      <c r="UEQ23" s="70"/>
      <c r="UER23" s="70"/>
      <c r="UES23" s="70"/>
      <c r="UET23" s="70"/>
      <c r="UEU23" s="70"/>
      <c r="UEV23" s="70"/>
      <c r="UEW23" s="70"/>
      <c r="UEX23" s="70"/>
      <c r="UEY23" s="70"/>
      <c r="UEZ23" s="70"/>
      <c r="UFA23" s="70"/>
      <c r="UFB23" s="70"/>
      <c r="UFC23" s="70"/>
      <c r="UFD23" s="70"/>
      <c r="UFE23" s="70"/>
      <c r="UFF23" s="70"/>
      <c r="UFG23" s="70"/>
      <c r="UFH23" s="70"/>
      <c r="UFI23" s="70"/>
      <c r="UFJ23" s="70"/>
      <c r="UFK23" s="70"/>
      <c r="UFL23" s="70"/>
      <c r="UFM23" s="70"/>
      <c r="UFN23" s="70"/>
      <c r="UFO23" s="70"/>
      <c r="UFP23" s="70"/>
      <c r="UFQ23" s="70"/>
      <c r="UFR23" s="70"/>
      <c r="UFS23" s="70"/>
      <c r="UFT23" s="70"/>
      <c r="UFU23" s="70"/>
      <c r="UFV23" s="70"/>
      <c r="UFW23" s="70"/>
      <c r="UFX23" s="70"/>
      <c r="UFY23" s="70"/>
      <c r="UFZ23" s="70"/>
      <c r="UGA23" s="70"/>
      <c r="UGB23" s="70"/>
      <c r="UGC23" s="70"/>
      <c r="UGD23" s="70"/>
      <c r="UGE23" s="70"/>
      <c r="UGF23" s="70"/>
      <c r="UGG23" s="70"/>
      <c r="UGH23" s="70"/>
      <c r="UGI23" s="70"/>
      <c r="UGJ23" s="70"/>
      <c r="UGK23" s="70"/>
      <c r="UGL23" s="70"/>
      <c r="UGM23" s="70"/>
      <c r="UGN23" s="70"/>
      <c r="UGO23" s="70"/>
      <c r="UGP23" s="70"/>
      <c r="UGQ23" s="70"/>
      <c r="UGR23" s="70"/>
      <c r="UGS23" s="70"/>
      <c r="UGT23" s="70"/>
      <c r="UGU23" s="70"/>
      <c r="UGV23" s="70"/>
      <c r="UGW23" s="70"/>
      <c r="UGX23" s="70"/>
      <c r="UGY23" s="70"/>
      <c r="UGZ23" s="70"/>
      <c r="UHA23" s="70"/>
      <c r="UHB23" s="70"/>
      <c r="UHC23" s="70"/>
      <c r="UHD23" s="70"/>
      <c r="UHE23" s="70"/>
      <c r="UHF23" s="70"/>
      <c r="UHG23" s="70"/>
      <c r="UHH23" s="70"/>
      <c r="UHI23" s="70"/>
      <c r="UHJ23" s="70"/>
      <c r="UHK23" s="70"/>
      <c r="UHL23" s="70"/>
      <c r="UHM23" s="70"/>
      <c r="UHN23" s="70"/>
      <c r="UHO23" s="70"/>
      <c r="UHP23" s="70"/>
      <c r="UHQ23" s="70"/>
      <c r="UHR23" s="70"/>
      <c r="UHS23" s="70"/>
      <c r="UHT23" s="70"/>
      <c r="UHU23" s="70"/>
      <c r="UHV23" s="70"/>
      <c r="UHW23" s="70"/>
      <c r="UHX23" s="70"/>
      <c r="UHY23" s="70"/>
      <c r="UHZ23" s="70"/>
      <c r="UIA23" s="70"/>
      <c r="UIB23" s="70"/>
      <c r="UIC23" s="70"/>
      <c r="UID23" s="70"/>
      <c r="UIE23" s="70"/>
      <c r="UIF23" s="70"/>
      <c r="UIG23" s="70"/>
      <c r="UIH23" s="70"/>
      <c r="UII23" s="70"/>
      <c r="UIJ23" s="70"/>
      <c r="UIK23" s="70"/>
      <c r="UIL23" s="70"/>
      <c r="UIM23" s="70"/>
      <c r="UIN23" s="70"/>
      <c r="UIO23" s="70"/>
      <c r="UIP23" s="70"/>
      <c r="UIQ23" s="70"/>
      <c r="UIR23" s="70"/>
      <c r="UIS23" s="70"/>
      <c r="UIT23" s="70"/>
      <c r="UIU23" s="70"/>
      <c r="UIV23" s="70"/>
      <c r="UIW23" s="70"/>
      <c r="UIX23" s="70"/>
      <c r="UIY23" s="70"/>
      <c r="UIZ23" s="70"/>
      <c r="UJA23" s="70"/>
      <c r="UJB23" s="70"/>
      <c r="UJC23" s="70"/>
      <c r="UJD23" s="70"/>
      <c r="UJE23" s="70"/>
      <c r="UJF23" s="70"/>
      <c r="UJG23" s="70"/>
      <c r="UJH23" s="70"/>
      <c r="UJI23" s="70"/>
      <c r="UJJ23" s="70"/>
      <c r="UJK23" s="70"/>
      <c r="UJL23" s="70"/>
      <c r="UJM23" s="70"/>
      <c r="UJN23" s="70"/>
      <c r="UJO23" s="70"/>
      <c r="UJP23" s="70"/>
      <c r="UJQ23" s="70"/>
      <c r="UJR23" s="70"/>
      <c r="UJS23" s="70"/>
      <c r="UJT23" s="70"/>
      <c r="UJU23" s="70"/>
      <c r="UJV23" s="70"/>
      <c r="UJW23" s="70"/>
      <c r="UJX23" s="70"/>
      <c r="UJY23" s="70"/>
      <c r="UJZ23" s="70"/>
      <c r="UKA23" s="70"/>
      <c r="UKB23" s="70"/>
      <c r="UKC23" s="70"/>
      <c r="UKD23" s="70"/>
      <c r="UKE23" s="70"/>
      <c r="UKF23" s="70"/>
      <c r="UKG23" s="70"/>
      <c r="UKH23" s="70"/>
      <c r="UKI23" s="70"/>
      <c r="UKJ23" s="70"/>
      <c r="UKK23" s="70"/>
      <c r="UKL23" s="70"/>
      <c r="UKM23" s="70"/>
      <c r="UKN23" s="70"/>
      <c r="UKO23" s="70"/>
      <c r="UKP23" s="70"/>
      <c r="UKQ23" s="70"/>
      <c r="UKR23" s="70"/>
      <c r="UKS23" s="70"/>
      <c r="UKT23" s="70"/>
      <c r="UKU23" s="70"/>
      <c r="UKV23" s="70"/>
      <c r="UKW23" s="70"/>
      <c r="UKX23" s="70"/>
      <c r="UKY23" s="70"/>
      <c r="UKZ23" s="70"/>
      <c r="ULA23" s="70"/>
      <c r="ULB23" s="70"/>
      <c r="ULC23" s="70"/>
      <c r="ULD23" s="70"/>
      <c r="ULE23" s="70"/>
      <c r="ULF23" s="70"/>
      <c r="ULG23" s="70"/>
      <c r="ULH23" s="70"/>
      <c r="ULI23" s="70"/>
      <c r="ULJ23" s="70"/>
      <c r="ULK23" s="70"/>
      <c r="ULL23" s="70"/>
      <c r="ULM23" s="70"/>
      <c r="ULN23" s="70"/>
      <c r="ULO23" s="70"/>
      <c r="ULP23" s="70"/>
      <c r="ULQ23" s="70"/>
      <c r="ULR23" s="70"/>
      <c r="ULS23" s="70"/>
      <c r="ULT23" s="70"/>
      <c r="ULU23" s="70"/>
      <c r="ULV23" s="70"/>
      <c r="ULW23" s="70"/>
      <c r="ULX23" s="70"/>
      <c r="ULY23" s="70"/>
      <c r="ULZ23" s="70"/>
      <c r="UMA23" s="70"/>
      <c r="UMB23" s="70"/>
      <c r="UMC23" s="70"/>
      <c r="UMD23" s="70"/>
      <c r="UME23" s="70"/>
      <c r="UMF23" s="70"/>
      <c r="UMG23" s="70"/>
      <c r="UMH23" s="70"/>
      <c r="UMI23" s="70"/>
      <c r="UMJ23" s="70"/>
      <c r="UMK23" s="70"/>
      <c r="UML23" s="70"/>
      <c r="UMM23" s="70"/>
      <c r="UMN23" s="70"/>
      <c r="UMO23" s="70"/>
      <c r="UMP23" s="70"/>
      <c r="UMQ23" s="70"/>
      <c r="UMR23" s="70"/>
      <c r="UMS23" s="70"/>
      <c r="UMT23" s="70"/>
      <c r="UMU23" s="70"/>
      <c r="UMV23" s="70"/>
      <c r="UMW23" s="70"/>
      <c r="UMX23" s="70"/>
      <c r="UMY23" s="70"/>
      <c r="UMZ23" s="70"/>
      <c r="UNA23" s="70"/>
      <c r="UNB23" s="70"/>
      <c r="UNC23" s="70"/>
      <c r="UND23" s="70"/>
      <c r="UNE23" s="70"/>
      <c r="UNF23" s="70"/>
      <c r="UNG23" s="70"/>
      <c r="UNH23" s="70"/>
      <c r="UNI23" s="70"/>
      <c r="UNJ23" s="70"/>
      <c r="UNK23" s="70"/>
      <c r="UNL23" s="70"/>
      <c r="UNM23" s="70"/>
      <c r="UNN23" s="70"/>
      <c r="UNO23" s="70"/>
      <c r="UNP23" s="70"/>
      <c r="UNQ23" s="70"/>
      <c r="UNR23" s="70"/>
      <c r="UNS23" s="70"/>
      <c r="UNT23" s="70"/>
      <c r="UNU23" s="70"/>
      <c r="UNV23" s="70"/>
      <c r="UNW23" s="70"/>
      <c r="UNX23" s="70"/>
      <c r="UNY23" s="70"/>
      <c r="UNZ23" s="70"/>
      <c r="UOA23" s="70"/>
      <c r="UOB23" s="70"/>
      <c r="UOC23" s="70"/>
      <c r="UOD23" s="70"/>
      <c r="UOE23" s="70"/>
      <c r="UOF23" s="70"/>
      <c r="UOG23" s="70"/>
      <c r="UOH23" s="70"/>
      <c r="UOI23" s="70"/>
      <c r="UOJ23" s="70"/>
      <c r="UOK23" s="70"/>
      <c r="UOL23" s="70"/>
      <c r="UOM23" s="70"/>
      <c r="UON23" s="70"/>
      <c r="UOO23" s="70"/>
      <c r="UOP23" s="70"/>
      <c r="UOQ23" s="70"/>
      <c r="UOR23" s="70"/>
      <c r="UOS23" s="70"/>
      <c r="UOT23" s="70"/>
      <c r="UOU23" s="70"/>
      <c r="UOV23" s="70"/>
      <c r="UOW23" s="70"/>
      <c r="UOX23" s="70"/>
      <c r="UOY23" s="70"/>
      <c r="UOZ23" s="70"/>
      <c r="UPA23" s="70"/>
      <c r="UPB23" s="70"/>
      <c r="UPC23" s="70"/>
      <c r="UPD23" s="70"/>
      <c r="UPE23" s="70"/>
      <c r="UPF23" s="70"/>
      <c r="UPG23" s="70"/>
      <c r="UPH23" s="70"/>
      <c r="UPI23" s="70"/>
      <c r="UPJ23" s="70"/>
      <c r="UPK23" s="70"/>
      <c r="UPL23" s="70"/>
      <c r="UPM23" s="70"/>
      <c r="UPN23" s="70"/>
      <c r="UPO23" s="70"/>
      <c r="UPP23" s="70"/>
      <c r="UPQ23" s="70"/>
      <c r="UPR23" s="70"/>
      <c r="UPS23" s="70"/>
      <c r="UPT23" s="70"/>
      <c r="UPU23" s="70"/>
      <c r="UPV23" s="70"/>
      <c r="UPW23" s="70"/>
      <c r="UPX23" s="70"/>
      <c r="UPY23" s="70"/>
      <c r="UPZ23" s="70"/>
      <c r="UQA23" s="70"/>
      <c r="UQB23" s="70"/>
      <c r="UQC23" s="70"/>
      <c r="UQD23" s="70"/>
      <c r="UQE23" s="70"/>
      <c r="UQF23" s="70"/>
      <c r="UQG23" s="70"/>
      <c r="UQH23" s="70"/>
      <c r="UQI23" s="70"/>
      <c r="UQJ23" s="70"/>
      <c r="UQK23" s="70"/>
      <c r="UQL23" s="70"/>
      <c r="UQM23" s="70"/>
      <c r="UQN23" s="70"/>
      <c r="UQO23" s="70"/>
      <c r="UQP23" s="70"/>
      <c r="UQQ23" s="70"/>
      <c r="UQR23" s="70"/>
      <c r="UQS23" s="70"/>
      <c r="UQT23" s="70"/>
      <c r="UQU23" s="70"/>
      <c r="UQV23" s="70"/>
      <c r="UQW23" s="70"/>
      <c r="UQX23" s="70"/>
      <c r="UQY23" s="70"/>
      <c r="UQZ23" s="70"/>
      <c r="URA23" s="70"/>
      <c r="URB23" s="70"/>
      <c r="URC23" s="70"/>
      <c r="URD23" s="70"/>
      <c r="URE23" s="70"/>
      <c r="URF23" s="70"/>
      <c r="URG23" s="70"/>
      <c r="URH23" s="70"/>
      <c r="URI23" s="70"/>
      <c r="URJ23" s="70"/>
      <c r="URK23" s="70"/>
      <c r="URL23" s="70"/>
      <c r="URM23" s="70"/>
      <c r="URN23" s="70"/>
      <c r="URO23" s="70"/>
      <c r="URP23" s="70"/>
      <c r="URQ23" s="70"/>
      <c r="URR23" s="70"/>
      <c r="URS23" s="70"/>
      <c r="URT23" s="70"/>
      <c r="URU23" s="70"/>
      <c r="URV23" s="70"/>
      <c r="URW23" s="70"/>
      <c r="URX23" s="70"/>
      <c r="URY23" s="70"/>
      <c r="URZ23" s="70"/>
      <c r="USA23" s="70"/>
      <c r="USB23" s="70"/>
      <c r="USC23" s="70"/>
      <c r="USD23" s="70"/>
      <c r="USE23" s="70"/>
      <c r="USF23" s="70"/>
      <c r="USG23" s="70"/>
      <c r="USH23" s="70"/>
      <c r="USI23" s="70"/>
      <c r="USJ23" s="70"/>
      <c r="USK23" s="70"/>
      <c r="USL23" s="70"/>
      <c r="USM23" s="70"/>
      <c r="USN23" s="70"/>
      <c r="USO23" s="70"/>
      <c r="USP23" s="70"/>
      <c r="USQ23" s="70"/>
      <c r="USR23" s="70"/>
      <c r="USS23" s="70"/>
      <c r="UST23" s="70"/>
      <c r="USU23" s="70"/>
      <c r="USV23" s="70"/>
      <c r="USW23" s="70"/>
      <c r="USX23" s="70"/>
      <c r="USY23" s="70"/>
      <c r="USZ23" s="70"/>
      <c r="UTA23" s="70"/>
      <c r="UTB23" s="70"/>
      <c r="UTC23" s="70"/>
      <c r="UTD23" s="70"/>
      <c r="UTE23" s="70"/>
      <c r="UTF23" s="70"/>
      <c r="UTG23" s="70"/>
      <c r="UTH23" s="70"/>
      <c r="UTI23" s="70"/>
      <c r="UTJ23" s="70"/>
      <c r="UTK23" s="70"/>
      <c r="UTL23" s="70"/>
      <c r="UTM23" s="70"/>
      <c r="UTN23" s="70"/>
      <c r="UTO23" s="70"/>
      <c r="UTP23" s="70"/>
      <c r="UTQ23" s="70"/>
      <c r="UTR23" s="70"/>
      <c r="UTS23" s="70"/>
      <c r="UTT23" s="70"/>
      <c r="UTU23" s="70"/>
      <c r="UTV23" s="70"/>
      <c r="UTW23" s="70"/>
      <c r="UTX23" s="70"/>
      <c r="UTY23" s="70"/>
      <c r="UTZ23" s="70"/>
      <c r="UUA23" s="70"/>
      <c r="UUB23" s="70"/>
      <c r="UUC23" s="70"/>
      <c r="UUD23" s="70"/>
      <c r="UUE23" s="70"/>
      <c r="UUF23" s="70"/>
      <c r="UUG23" s="70"/>
      <c r="UUH23" s="70"/>
      <c r="UUI23" s="70"/>
      <c r="UUJ23" s="70"/>
      <c r="UUK23" s="70"/>
      <c r="UUL23" s="70"/>
      <c r="UUM23" s="70"/>
      <c r="UUN23" s="70"/>
      <c r="UUO23" s="70"/>
      <c r="UUP23" s="70"/>
      <c r="UUQ23" s="70"/>
      <c r="UUR23" s="70"/>
      <c r="UUS23" s="70"/>
      <c r="UUT23" s="70"/>
      <c r="UUU23" s="70"/>
      <c r="UUV23" s="70"/>
      <c r="UUW23" s="70"/>
      <c r="UUX23" s="70"/>
      <c r="UUY23" s="70"/>
      <c r="UUZ23" s="70"/>
      <c r="UVA23" s="70"/>
      <c r="UVB23" s="70"/>
      <c r="UVC23" s="70"/>
      <c r="UVD23" s="70"/>
      <c r="UVE23" s="70"/>
      <c r="UVF23" s="70"/>
      <c r="UVG23" s="70"/>
      <c r="UVH23" s="70"/>
      <c r="UVI23" s="70"/>
      <c r="UVJ23" s="70"/>
      <c r="UVK23" s="70"/>
      <c r="UVL23" s="70"/>
      <c r="UVM23" s="70"/>
      <c r="UVN23" s="70"/>
      <c r="UVO23" s="70"/>
      <c r="UVP23" s="70"/>
      <c r="UVQ23" s="70"/>
      <c r="UVR23" s="70"/>
      <c r="UVS23" s="70"/>
      <c r="UVT23" s="70"/>
      <c r="UVU23" s="70"/>
      <c r="UVV23" s="70"/>
      <c r="UVW23" s="70"/>
      <c r="UVX23" s="70"/>
      <c r="UVY23" s="70"/>
      <c r="UVZ23" s="70"/>
      <c r="UWA23" s="70"/>
      <c r="UWB23" s="70"/>
      <c r="UWC23" s="70"/>
      <c r="UWD23" s="70"/>
      <c r="UWE23" s="70"/>
      <c r="UWF23" s="70"/>
      <c r="UWG23" s="70"/>
      <c r="UWH23" s="70"/>
      <c r="UWI23" s="70"/>
      <c r="UWJ23" s="70"/>
      <c r="UWK23" s="70"/>
      <c r="UWL23" s="70"/>
      <c r="UWM23" s="70"/>
      <c r="UWN23" s="70"/>
      <c r="UWO23" s="70"/>
      <c r="UWP23" s="70"/>
      <c r="UWQ23" s="70"/>
      <c r="UWR23" s="70"/>
      <c r="UWS23" s="70"/>
      <c r="UWT23" s="70"/>
      <c r="UWU23" s="70"/>
      <c r="UWV23" s="70"/>
      <c r="UWW23" s="70"/>
      <c r="UWX23" s="70"/>
      <c r="UWY23" s="70"/>
      <c r="UWZ23" s="70"/>
      <c r="UXA23" s="70"/>
      <c r="UXB23" s="70"/>
      <c r="UXC23" s="70"/>
      <c r="UXD23" s="70"/>
      <c r="UXE23" s="70"/>
      <c r="UXF23" s="70"/>
      <c r="UXG23" s="70"/>
      <c r="UXH23" s="70"/>
      <c r="UXI23" s="70"/>
      <c r="UXJ23" s="70"/>
      <c r="UXK23" s="70"/>
      <c r="UXL23" s="70"/>
      <c r="UXM23" s="70"/>
      <c r="UXN23" s="70"/>
      <c r="UXO23" s="70"/>
      <c r="UXP23" s="70"/>
      <c r="UXQ23" s="70"/>
      <c r="UXR23" s="70"/>
      <c r="UXS23" s="70"/>
      <c r="UXT23" s="70"/>
      <c r="UXU23" s="70"/>
      <c r="UXV23" s="70"/>
      <c r="UXW23" s="70"/>
      <c r="UXX23" s="70"/>
      <c r="UXY23" s="70"/>
      <c r="UXZ23" s="70"/>
      <c r="UYA23" s="70"/>
      <c r="UYB23" s="70"/>
      <c r="UYC23" s="70"/>
      <c r="UYD23" s="70"/>
      <c r="UYE23" s="70"/>
      <c r="UYF23" s="70"/>
      <c r="UYG23" s="70"/>
      <c r="UYH23" s="70"/>
      <c r="UYI23" s="70"/>
      <c r="UYJ23" s="70"/>
      <c r="UYK23" s="70"/>
      <c r="UYL23" s="70"/>
      <c r="UYM23" s="70"/>
      <c r="UYN23" s="70"/>
      <c r="UYO23" s="70"/>
      <c r="UYP23" s="70"/>
      <c r="UYQ23" s="70"/>
      <c r="UYR23" s="70"/>
      <c r="UYS23" s="70"/>
      <c r="UYT23" s="70"/>
      <c r="UYU23" s="70"/>
      <c r="UYV23" s="70"/>
      <c r="UYW23" s="70"/>
      <c r="UYX23" s="70"/>
      <c r="UYY23" s="70"/>
      <c r="UYZ23" s="70"/>
      <c r="UZA23" s="70"/>
      <c r="UZB23" s="70"/>
      <c r="UZC23" s="70"/>
      <c r="UZD23" s="70"/>
      <c r="UZE23" s="70"/>
      <c r="UZF23" s="70"/>
      <c r="UZG23" s="70"/>
      <c r="UZH23" s="70"/>
      <c r="UZI23" s="70"/>
      <c r="UZJ23" s="70"/>
      <c r="UZK23" s="70"/>
      <c r="UZL23" s="70"/>
      <c r="UZM23" s="70"/>
      <c r="UZN23" s="70"/>
      <c r="UZO23" s="70"/>
      <c r="UZP23" s="70"/>
      <c r="UZQ23" s="70"/>
      <c r="UZR23" s="70"/>
      <c r="UZS23" s="70"/>
      <c r="UZT23" s="70"/>
      <c r="UZU23" s="70"/>
      <c r="UZV23" s="70"/>
      <c r="UZW23" s="70"/>
      <c r="UZX23" s="70"/>
      <c r="UZY23" s="70"/>
      <c r="UZZ23" s="70"/>
      <c r="VAA23" s="70"/>
      <c r="VAB23" s="70"/>
      <c r="VAC23" s="70"/>
      <c r="VAD23" s="70"/>
      <c r="VAE23" s="70"/>
      <c r="VAF23" s="70"/>
      <c r="VAG23" s="70"/>
      <c r="VAH23" s="70"/>
      <c r="VAI23" s="70"/>
      <c r="VAJ23" s="70"/>
      <c r="VAK23" s="70"/>
      <c r="VAL23" s="70"/>
      <c r="VAM23" s="70"/>
      <c r="VAN23" s="70"/>
      <c r="VAO23" s="70"/>
      <c r="VAP23" s="70"/>
      <c r="VAQ23" s="70"/>
      <c r="VAR23" s="70"/>
      <c r="VAS23" s="70"/>
      <c r="VAT23" s="70"/>
      <c r="VAU23" s="70"/>
      <c r="VAV23" s="70"/>
      <c r="VAW23" s="70"/>
      <c r="VAX23" s="70"/>
      <c r="VAY23" s="70"/>
      <c r="VAZ23" s="70"/>
      <c r="VBA23" s="70"/>
      <c r="VBB23" s="70"/>
      <c r="VBC23" s="70"/>
      <c r="VBD23" s="70"/>
      <c r="VBE23" s="70"/>
      <c r="VBF23" s="70"/>
      <c r="VBG23" s="70"/>
      <c r="VBH23" s="70"/>
      <c r="VBI23" s="70"/>
      <c r="VBJ23" s="70"/>
      <c r="VBK23" s="70"/>
      <c r="VBL23" s="70"/>
      <c r="VBM23" s="70"/>
      <c r="VBN23" s="70"/>
      <c r="VBO23" s="70"/>
      <c r="VBP23" s="70"/>
      <c r="VBQ23" s="70"/>
      <c r="VBR23" s="70"/>
      <c r="VBS23" s="70"/>
      <c r="VBT23" s="70"/>
      <c r="VBU23" s="70"/>
      <c r="VBV23" s="70"/>
      <c r="VBW23" s="70"/>
      <c r="VBX23" s="70"/>
      <c r="VBY23" s="70"/>
      <c r="VBZ23" s="70"/>
      <c r="VCA23" s="70"/>
      <c r="VCB23" s="70"/>
      <c r="VCC23" s="70"/>
      <c r="VCD23" s="70"/>
      <c r="VCE23" s="70"/>
      <c r="VCF23" s="70"/>
      <c r="VCG23" s="70"/>
      <c r="VCH23" s="70"/>
      <c r="VCI23" s="70"/>
      <c r="VCJ23" s="70"/>
      <c r="VCK23" s="70"/>
      <c r="VCL23" s="70"/>
      <c r="VCM23" s="70"/>
      <c r="VCN23" s="70"/>
      <c r="VCO23" s="70"/>
      <c r="VCP23" s="70"/>
      <c r="VCQ23" s="70"/>
      <c r="VCR23" s="70"/>
      <c r="VCS23" s="70"/>
      <c r="VCT23" s="70"/>
      <c r="VCU23" s="70"/>
      <c r="VCV23" s="70"/>
      <c r="VCW23" s="70"/>
      <c r="VCX23" s="70"/>
      <c r="VCY23" s="70"/>
      <c r="VCZ23" s="70"/>
      <c r="VDA23" s="70"/>
      <c r="VDB23" s="70"/>
      <c r="VDC23" s="70"/>
      <c r="VDD23" s="70"/>
      <c r="VDE23" s="70"/>
      <c r="VDF23" s="70"/>
      <c r="VDG23" s="70"/>
      <c r="VDH23" s="70"/>
      <c r="VDI23" s="70"/>
      <c r="VDJ23" s="70"/>
      <c r="VDK23" s="70"/>
      <c r="VDL23" s="70"/>
      <c r="VDM23" s="70"/>
      <c r="VDN23" s="70"/>
      <c r="VDO23" s="70"/>
      <c r="VDP23" s="70"/>
      <c r="VDQ23" s="70"/>
      <c r="VDR23" s="70"/>
      <c r="VDS23" s="70"/>
      <c r="VDT23" s="70"/>
      <c r="VDU23" s="70"/>
      <c r="VDV23" s="70"/>
      <c r="VDW23" s="70"/>
      <c r="VDX23" s="70"/>
      <c r="VDY23" s="70"/>
      <c r="VDZ23" s="70"/>
      <c r="VEA23" s="70"/>
      <c r="VEB23" s="70"/>
      <c r="VEC23" s="70"/>
      <c r="VED23" s="70"/>
      <c r="VEE23" s="70"/>
      <c r="VEF23" s="70"/>
      <c r="VEG23" s="70"/>
      <c r="VEH23" s="70"/>
      <c r="VEI23" s="70"/>
      <c r="VEJ23" s="70"/>
      <c r="VEK23" s="70"/>
      <c r="VEL23" s="70"/>
      <c r="VEM23" s="70"/>
      <c r="VEN23" s="70"/>
      <c r="VEO23" s="70"/>
      <c r="VEP23" s="70"/>
      <c r="VEQ23" s="70"/>
      <c r="VER23" s="70"/>
      <c r="VES23" s="70"/>
      <c r="VET23" s="70"/>
      <c r="VEU23" s="70"/>
      <c r="VEV23" s="70"/>
      <c r="VEW23" s="70"/>
      <c r="VEX23" s="70"/>
      <c r="VEY23" s="70"/>
      <c r="VEZ23" s="70"/>
      <c r="VFA23" s="70"/>
      <c r="VFB23" s="70"/>
      <c r="VFC23" s="70"/>
      <c r="VFD23" s="70"/>
      <c r="VFE23" s="70"/>
      <c r="VFF23" s="70"/>
      <c r="VFG23" s="70"/>
      <c r="VFH23" s="70"/>
      <c r="VFI23" s="70"/>
      <c r="VFJ23" s="70"/>
      <c r="VFK23" s="70"/>
      <c r="VFL23" s="70"/>
      <c r="VFM23" s="70"/>
      <c r="VFN23" s="70"/>
      <c r="VFO23" s="70"/>
      <c r="VFP23" s="70"/>
      <c r="VFQ23" s="70"/>
      <c r="VFR23" s="70"/>
      <c r="VFS23" s="70"/>
      <c r="VFT23" s="70"/>
      <c r="VFU23" s="70"/>
      <c r="VFV23" s="70"/>
      <c r="VFW23" s="70"/>
      <c r="VFX23" s="70"/>
      <c r="VFY23" s="70"/>
      <c r="VFZ23" s="70"/>
      <c r="VGA23" s="70"/>
      <c r="VGB23" s="70"/>
      <c r="VGC23" s="70"/>
      <c r="VGD23" s="70"/>
      <c r="VGE23" s="70"/>
      <c r="VGF23" s="70"/>
      <c r="VGG23" s="70"/>
      <c r="VGH23" s="70"/>
      <c r="VGI23" s="70"/>
      <c r="VGJ23" s="70"/>
      <c r="VGK23" s="70"/>
      <c r="VGL23" s="70"/>
      <c r="VGM23" s="70"/>
      <c r="VGN23" s="70"/>
      <c r="VGO23" s="70"/>
      <c r="VGP23" s="70"/>
      <c r="VGQ23" s="70"/>
      <c r="VGR23" s="70"/>
      <c r="VGS23" s="70"/>
      <c r="VGT23" s="70"/>
      <c r="VGU23" s="70"/>
      <c r="VGV23" s="70"/>
      <c r="VGW23" s="70"/>
      <c r="VGX23" s="70"/>
      <c r="VGY23" s="70"/>
      <c r="VGZ23" s="70"/>
      <c r="VHA23" s="70"/>
      <c r="VHB23" s="70"/>
      <c r="VHC23" s="70"/>
      <c r="VHD23" s="70"/>
      <c r="VHE23" s="70"/>
      <c r="VHF23" s="70"/>
      <c r="VHG23" s="70"/>
      <c r="VHH23" s="70"/>
      <c r="VHI23" s="70"/>
      <c r="VHJ23" s="70"/>
      <c r="VHK23" s="70"/>
      <c r="VHL23" s="70"/>
      <c r="VHM23" s="70"/>
      <c r="VHN23" s="70"/>
      <c r="VHO23" s="70"/>
      <c r="VHP23" s="70"/>
      <c r="VHQ23" s="70"/>
      <c r="VHR23" s="70"/>
      <c r="VHS23" s="70"/>
      <c r="VHT23" s="70"/>
      <c r="VHU23" s="70"/>
      <c r="VHV23" s="70"/>
      <c r="VHW23" s="70"/>
      <c r="VHX23" s="70"/>
      <c r="VHY23" s="70"/>
      <c r="VHZ23" s="70"/>
      <c r="VIA23" s="70"/>
      <c r="VIB23" s="70"/>
      <c r="VIC23" s="70"/>
      <c r="VID23" s="70"/>
      <c r="VIE23" s="70"/>
      <c r="VIF23" s="70"/>
      <c r="VIG23" s="70"/>
      <c r="VIH23" s="70"/>
      <c r="VII23" s="70"/>
      <c r="VIJ23" s="70"/>
      <c r="VIK23" s="70"/>
      <c r="VIL23" s="70"/>
      <c r="VIM23" s="70"/>
      <c r="VIN23" s="70"/>
      <c r="VIO23" s="70"/>
      <c r="VIP23" s="70"/>
      <c r="VIQ23" s="70"/>
      <c r="VIR23" s="70"/>
      <c r="VIS23" s="70"/>
      <c r="VIT23" s="70"/>
      <c r="VIU23" s="70"/>
      <c r="VIV23" s="70"/>
      <c r="VIW23" s="70"/>
      <c r="VIX23" s="70"/>
      <c r="VIY23" s="70"/>
      <c r="VIZ23" s="70"/>
      <c r="VJA23" s="70"/>
      <c r="VJB23" s="70"/>
      <c r="VJC23" s="70"/>
      <c r="VJD23" s="70"/>
      <c r="VJE23" s="70"/>
      <c r="VJF23" s="70"/>
      <c r="VJG23" s="70"/>
      <c r="VJH23" s="70"/>
      <c r="VJI23" s="70"/>
      <c r="VJJ23" s="70"/>
      <c r="VJK23" s="70"/>
      <c r="VJL23" s="70"/>
      <c r="VJM23" s="70"/>
      <c r="VJN23" s="70"/>
      <c r="VJO23" s="70"/>
      <c r="VJP23" s="70"/>
      <c r="VJQ23" s="70"/>
      <c r="VJR23" s="70"/>
      <c r="VJS23" s="70"/>
      <c r="VJT23" s="70"/>
      <c r="VJU23" s="70"/>
      <c r="VJV23" s="70"/>
      <c r="VJW23" s="70"/>
      <c r="VJX23" s="70"/>
      <c r="VJY23" s="70"/>
      <c r="VJZ23" s="70"/>
      <c r="VKA23" s="70"/>
      <c r="VKB23" s="70"/>
      <c r="VKC23" s="70"/>
      <c r="VKD23" s="70"/>
      <c r="VKE23" s="70"/>
      <c r="VKF23" s="70"/>
      <c r="VKG23" s="70"/>
      <c r="VKH23" s="70"/>
      <c r="VKI23" s="70"/>
      <c r="VKJ23" s="70"/>
      <c r="VKK23" s="70"/>
      <c r="VKL23" s="70"/>
      <c r="VKM23" s="70"/>
      <c r="VKN23" s="70"/>
      <c r="VKO23" s="70"/>
      <c r="VKP23" s="70"/>
      <c r="VKQ23" s="70"/>
      <c r="VKR23" s="70"/>
      <c r="VKS23" s="70"/>
      <c r="VKT23" s="70"/>
      <c r="VKU23" s="70"/>
      <c r="VKV23" s="70"/>
      <c r="VKW23" s="70"/>
      <c r="VKX23" s="70"/>
      <c r="VKY23" s="70"/>
      <c r="VKZ23" s="70"/>
      <c r="VLA23" s="70"/>
      <c r="VLB23" s="70"/>
      <c r="VLC23" s="70"/>
      <c r="VLD23" s="70"/>
      <c r="VLE23" s="70"/>
      <c r="VLF23" s="70"/>
      <c r="VLG23" s="70"/>
      <c r="VLH23" s="70"/>
      <c r="VLI23" s="70"/>
      <c r="VLJ23" s="70"/>
      <c r="VLK23" s="70"/>
      <c r="VLL23" s="70"/>
      <c r="VLM23" s="70"/>
      <c r="VLN23" s="70"/>
      <c r="VLO23" s="70"/>
      <c r="VLP23" s="70"/>
      <c r="VLQ23" s="70"/>
      <c r="VLR23" s="70"/>
      <c r="VLS23" s="70"/>
      <c r="VLT23" s="70"/>
      <c r="VLU23" s="70"/>
      <c r="VLV23" s="70"/>
      <c r="VLW23" s="70"/>
      <c r="VLX23" s="70"/>
      <c r="VLY23" s="70"/>
      <c r="VLZ23" s="70"/>
      <c r="VMA23" s="70"/>
      <c r="VMB23" s="70"/>
      <c r="VMC23" s="70"/>
      <c r="VMD23" s="70"/>
      <c r="VME23" s="70"/>
      <c r="VMF23" s="70"/>
      <c r="VMG23" s="70"/>
      <c r="VMH23" s="70"/>
      <c r="VMI23" s="70"/>
      <c r="VMJ23" s="70"/>
      <c r="VMK23" s="70"/>
      <c r="VML23" s="70"/>
      <c r="VMM23" s="70"/>
      <c r="VMN23" s="70"/>
      <c r="VMO23" s="70"/>
      <c r="VMP23" s="70"/>
      <c r="VMQ23" s="70"/>
      <c r="VMR23" s="70"/>
      <c r="VMS23" s="70"/>
      <c r="VMT23" s="70"/>
      <c r="VMU23" s="70"/>
      <c r="VMV23" s="70"/>
      <c r="VMW23" s="70"/>
      <c r="VMX23" s="70"/>
      <c r="VMY23" s="70"/>
      <c r="VMZ23" s="70"/>
      <c r="VNA23" s="70"/>
      <c r="VNB23" s="70"/>
      <c r="VNC23" s="70"/>
      <c r="VND23" s="70"/>
      <c r="VNE23" s="70"/>
      <c r="VNF23" s="70"/>
      <c r="VNG23" s="70"/>
      <c r="VNH23" s="70"/>
      <c r="VNI23" s="70"/>
      <c r="VNJ23" s="70"/>
      <c r="VNK23" s="70"/>
      <c r="VNL23" s="70"/>
      <c r="VNM23" s="70"/>
      <c r="VNN23" s="70"/>
      <c r="VNO23" s="70"/>
      <c r="VNP23" s="70"/>
      <c r="VNQ23" s="70"/>
      <c r="VNR23" s="70"/>
      <c r="VNS23" s="70"/>
      <c r="VNT23" s="70"/>
      <c r="VNU23" s="70"/>
      <c r="VNV23" s="70"/>
      <c r="VNW23" s="70"/>
      <c r="VNX23" s="70"/>
      <c r="VNY23" s="70"/>
      <c r="VNZ23" s="70"/>
      <c r="VOA23" s="70"/>
      <c r="VOB23" s="70"/>
      <c r="VOC23" s="70"/>
      <c r="VOD23" s="70"/>
      <c r="VOE23" s="70"/>
      <c r="VOF23" s="70"/>
      <c r="VOG23" s="70"/>
      <c r="VOH23" s="70"/>
      <c r="VOI23" s="70"/>
      <c r="VOJ23" s="70"/>
      <c r="VOK23" s="70"/>
      <c r="VOL23" s="70"/>
      <c r="VOM23" s="70"/>
      <c r="VON23" s="70"/>
      <c r="VOO23" s="70"/>
      <c r="VOP23" s="70"/>
      <c r="VOQ23" s="70"/>
      <c r="VOR23" s="70"/>
      <c r="VOS23" s="70"/>
      <c r="VOT23" s="70"/>
      <c r="VOU23" s="70"/>
      <c r="VOV23" s="70"/>
      <c r="VOW23" s="70"/>
      <c r="VOX23" s="70"/>
      <c r="VOY23" s="70"/>
      <c r="VOZ23" s="70"/>
      <c r="VPA23" s="70"/>
      <c r="VPB23" s="70"/>
      <c r="VPC23" s="70"/>
      <c r="VPD23" s="70"/>
      <c r="VPE23" s="70"/>
      <c r="VPF23" s="70"/>
      <c r="VPG23" s="70"/>
      <c r="VPH23" s="70"/>
      <c r="VPI23" s="70"/>
      <c r="VPJ23" s="70"/>
      <c r="VPK23" s="70"/>
      <c r="VPL23" s="70"/>
      <c r="VPM23" s="70"/>
      <c r="VPN23" s="70"/>
      <c r="VPO23" s="70"/>
      <c r="VPP23" s="70"/>
      <c r="VPQ23" s="70"/>
      <c r="VPR23" s="70"/>
      <c r="VPS23" s="70"/>
      <c r="VPT23" s="70"/>
      <c r="VPU23" s="70"/>
      <c r="VPV23" s="70"/>
      <c r="VPW23" s="70"/>
      <c r="VPX23" s="70"/>
      <c r="VPY23" s="70"/>
      <c r="VPZ23" s="70"/>
      <c r="VQA23" s="70"/>
      <c r="VQB23" s="70"/>
      <c r="VQC23" s="70"/>
      <c r="VQD23" s="70"/>
      <c r="VQE23" s="70"/>
      <c r="VQF23" s="70"/>
      <c r="VQG23" s="70"/>
      <c r="VQH23" s="70"/>
      <c r="VQI23" s="70"/>
      <c r="VQJ23" s="70"/>
      <c r="VQK23" s="70"/>
      <c r="VQL23" s="70"/>
      <c r="VQM23" s="70"/>
      <c r="VQN23" s="70"/>
      <c r="VQO23" s="70"/>
      <c r="VQP23" s="70"/>
      <c r="VQQ23" s="70"/>
      <c r="VQR23" s="70"/>
      <c r="VQS23" s="70"/>
      <c r="VQT23" s="70"/>
      <c r="VQU23" s="70"/>
      <c r="VQV23" s="70"/>
      <c r="VQW23" s="70"/>
      <c r="VQX23" s="70"/>
      <c r="VQY23" s="70"/>
      <c r="VQZ23" s="70"/>
      <c r="VRA23" s="70"/>
      <c r="VRB23" s="70"/>
      <c r="VRC23" s="70"/>
      <c r="VRD23" s="70"/>
      <c r="VRE23" s="70"/>
      <c r="VRF23" s="70"/>
      <c r="VRG23" s="70"/>
      <c r="VRH23" s="70"/>
      <c r="VRI23" s="70"/>
      <c r="VRJ23" s="70"/>
      <c r="VRK23" s="70"/>
      <c r="VRL23" s="70"/>
      <c r="VRM23" s="70"/>
      <c r="VRN23" s="70"/>
      <c r="VRO23" s="70"/>
      <c r="VRP23" s="70"/>
      <c r="VRQ23" s="70"/>
      <c r="VRR23" s="70"/>
      <c r="VRS23" s="70"/>
      <c r="VRT23" s="70"/>
      <c r="VRU23" s="70"/>
      <c r="VRV23" s="70"/>
      <c r="VRW23" s="70"/>
      <c r="VRX23" s="70"/>
      <c r="VRY23" s="70"/>
      <c r="VRZ23" s="70"/>
      <c r="VSA23" s="70"/>
      <c r="VSB23" s="70"/>
      <c r="VSC23" s="70"/>
      <c r="VSD23" s="70"/>
      <c r="VSE23" s="70"/>
      <c r="VSF23" s="70"/>
      <c r="VSG23" s="70"/>
      <c r="VSH23" s="70"/>
      <c r="VSI23" s="70"/>
      <c r="VSJ23" s="70"/>
      <c r="VSK23" s="70"/>
      <c r="VSL23" s="70"/>
      <c r="VSM23" s="70"/>
      <c r="VSN23" s="70"/>
      <c r="VSO23" s="70"/>
      <c r="VSP23" s="70"/>
      <c r="VSQ23" s="70"/>
      <c r="VSR23" s="70"/>
      <c r="VSS23" s="70"/>
      <c r="VST23" s="70"/>
      <c r="VSU23" s="70"/>
      <c r="VSV23" s="70"/>
      <c r="VSW23" s="70"/>
      <c r="VSX23" s="70"/>
      <c r="VSY23" s="70"/>
      <c r="VSZ23" s="70"/>
      <c r="VTA23" s="70"/>
      <c r="VTB23" s="70"/>
      <c r="VTC23" s="70"/>
      <c r="VTD23" s="70"/>
      <c r="VTE23" s="70"/>
      <c r="VTF23" s="70"/>
      <c r="VTG23" s="70"/>
      <c r="VTH23" s="70"/>
      <c r="VTI23" s="70"/>
      <c r="VTJ23" s="70"/>
      <c r="VTK23" s="70"/>
      <c r="VTL23" s="70"/>
      <c r="VTM23" s="70"/>
      <c r="VTN23" s="70"/>
      <c r="VTO23" s="70"/>
      <c r="VTP23" s="70"/>
      <c r="VTQ23" s="70"/>
      <c r="VTR23" s="70"/>
      <c r="VTS23" s="70"/>
      <c r="VTT23" s="70"/>
      <c r="VTU23" s="70"/>
      <c r="VTV23" s="70"/>
      <c r="VTW23" s="70"/>
      <c r="VTX23" s="70"/>
      <c r="VTY23" s="70"/>
      <c r="VTZ23" s="70"/>
      <c r="VUA23" s="70"/>
      <c r="VUB23" s="70"/>
      <c r="VUC23" s="70"/>
      <c r="VUD23" s="70"/>
      <c r="VUE23" s="70"/>
      <c r="VUF23" s="70"/>
      <c r="VUG23" s="70"/>
      <c r="VUH23" s="70"/>
      <c r="VUI23" s="70"/>
      <c r="VUJ23" s="70"/>
      <c r="VUK23" s="70"/>
      <c r="VUL23" s="70"/>
      <c r="VUM23" s="70"/>
      <c r="VUN23" s="70"/>
      <c r="VUO23" s="70"/>
      <c r="VUP23" s="70"/>
      <c r="VUQ23" s="70"/>
      <c r="VUR23" s="70"/>
      <c r="VUS23" s="70"/>
      <c r="VUT23" s="70"/>
      <c r="VUU23" s="70"/>
      <c r="VUV23" s="70"/>
      <c r="VUW23" s="70"/>
      <c r="VUX23" s="70"/>
      <c r="VUY23" s="70"/>
      <c r="VUZ23" s="70"/>
      <c r="VVA23" s="70"/>
      <c r="VVB23" s="70"/>
      <c r="VVC23" s="70"/>
      <c r="VVD23" s="70"/>
      <c r="VVE23" s="70"/>
      <c r="VVF23" s="70"/>
      <c r="VVG23" s="70"/>
      <c r="VVH23" s="70"/>
      <c r="VVI23" s="70"/>
      <c r="VVJ23" s="70"/>
      <c r="VVK23" s="70"/>
      <c r="VVL23" s="70"/>
      <c r="VVM23" s="70"/>
      <c r="VVN23" s="70"/>
      <c r="VVO23" s="70"/>
      <c r="VVP23" s="70"/>
      <c r="VVQ23" s="70"/>
      <c r="VVR23" s="70"/>
      <c r="VVS23" s="70"/>
      <c r="VVT23" s="70"/>
      <c r="VVU23" s="70"/>
      <c r="VVV23" s="70"/>
      <c r="VVW23" s="70"/>
      <c r="VVX23" s="70"/>
      <c r="VVY23" s="70"/>
      <c r="VVZ23" s="70"/>
      <c r="VWA23" s="70"/>
      <c r="VWB23" s="70"/>
      <c r="VWC23" s="70"/>
      <c r="VWD23" s="70"/>
      <c r="VWE23" s="70"/>
      <c r="VWF23" s="70"/>
      <c r="VWG23" s="70"/>
      <c r="VWH23" s="70"/>
      <c r="VWI23" s="70"/>
      <c r="VWJ23" s="70"/>
      <c r="VWK23" s="70"/>
      <c r="VWL23" s="70"/>
      <c r="VWM23" s="70"/>
      <c r="VWN23" s="70"/>
      <c r="VWO23" s="70"/>
      <c r="VWP23" s="70"/>
      <c r="VWQ23" s="70"/>
      <c r="VWR23" s="70"/>
      <c r="VWS23" s="70"/>
      <c r="VWT23" s="70"/>
      <c r="VWU23" s="70"/>
      <c r="VWV23" s="70"/>
      <c r="VWW23" s="70"/>
      <c r="VWX23" s="70"/>
      <c r="VWY23" s="70"/>
      <c r="VWZ23" s="70"/>
      <c r="VXA23" s="70"/>
      <c r="VXB23" s="70"/>
      <c r="VXC23" s="70"/>
      <c r="VXD23" s="70"/>
      <c r="VXE23" s="70"/>
      <c r="VXF23" s="70"/>
      <c r="VXG23" s="70"/>
      <c r="VXH23" s="70"/>
      <c r="VXI23" s="70"/>
      <c r="VXJ23" s="70"/>
      <c r="VXK23" s="70"/>
      <c r="VXL23" s="70"/>
      <c r="VXM23" s="70"/>
      <c r="VXN23" s="70"/>
      <c r="VXO23" s="70"/>
      <c r="VXP23" s="70"/>
      <c r="VXQ23" s="70"/>
      <c r="VXR23" s="70"/>
      <c r="VXS23" s="70"/>
      <c r="VXT23" s="70"/>
      <c r="VXU23" s="70"/>
      <c r="VXV23" s="70"/>
      <c r="VXW23" s="70"/>
      <c r="VXX23" s="70"/>
      <c r="VXY23" s="70"/>
      <c r="VXZ23" s="70"/>
      <c r="VYA23" s="70"/>
      <c r="VYB23" s="70"/>
      <c r="VYC23" s="70"/>
      <c r="VYD23" s="70"/>
      <c r="VYE23" s="70"/>
      <c r="VYF23" s="70"/>
      <c r="VYG23" s="70"/>
      <c r="VYH23" s="70"/>
      <c r="VYI23" s="70"/>
      <c r="VYJ23" s="70"/>
      <c r="VYK23" s="70"/>
      <c r="VYL23" s="70"/>
      <c r="VYM23" s="70"/>
      <c r="VYN23" s="70"/>
      <c r="VYO23" s="70"/>
      <c r="VYP23" s="70"/>
      <c r="VYQ23" s="70"/>
      <c r="VYR23" s="70"/>
      <c r="VYS23" s="70"/>
      <c r="VYT23" s="70"/>
      <c r="VYU23" s="70"/>
      <c r="VYV23" s="70"/>
      <c r="VYW23" s="70"/>
      <c r="VYX23" s="70"/>
      <c r="VYY23" s="70"/>
      <c r="VYZ23" s="70"/>
      <c r="VZA23" s="70"/>
      <c r="VZB23" s="70"/>
      <c r="VZC23" s="70"/>
      <c r="VZD23" s="70"/>
      <c r="VZE23" s="70"/>
      <c r="VZF23" s="70"/>
      <c r="VZG23" s="70"/>
      <c r="VZH23" s="70"/>
      <c r="VZI23" s="70"/>
      <c r="VZJ23" s="70"/>
      <c r="VZK23" s="70"/>
      <c r="VZL23" s="70"/>
      <c r="VZM23" s="70"/>
      <c r="VZN23" s="70"/>
      <c r="VZO23" s="70"/>
      <c r="VZP23" s="70"/>
      <c r="VZQ23" s="70"/>
      <c r="VZR23" s="70"/>
      <c r="VZS23" s="70"/>
      <c r="VZT23" s="70"/>
      <c r="VZU23" s="70"/>
      <c r="VZV23" s="70"/>
      <c r="VZW23" s="70"/>
      <c r="VZX23" s="70"/>
      <c r="VZY23" s="70"/>
      <c r="VZZ23" s="70"/>
      <c r="WAA23" s="70"/>
      <c r="WAB23" s="70"/>
      <c r="WAC23" s="70"/>
      <c r="WAD23" s="70"/>
      <c r="WAE23" s="70"/>
      <c r="WAF23" s="70"/>
      <c r="WAG23" s="70"/>
      <c r="WAH23" s="70"/>
      <c r="WAI23" s="70"/>
      <c r="WAJ23" s="70"/>
      <c r="WAK23" s="70"/>
      <c r="WAL23" s="70"/>
      <c r="WAM23" s="70"/>
      <c r="WAN23" s="70"/>
      <c r="WAO23" s="70"/>
      <c r="WAP23" s="70"/>
      <c r="WAQ23" s="70"/>
      <c r="WAR23" s="70"/>
      <c r="WAS23" s="70"/>
      <c r="WAT23" s="70"/>
      <c r="WAU23" s="70"/>
      <c r="WAV23" s="70"/>
      <c r="WAW23" s="70"/>
      <c r="WAX23" s="70"/>
      <c r="WAY23" s="70"/>
      <c r="WAZ23" s="70"/>
      <c r="WBA23" s="70"/>
      <c r="WBB23" s="70"/>
      <c r="WBC23" s="70"/>
      <c r="WBD23" s="70"/>
      <c r="WBE23" s="70"/>
      <c r="WBF23" s="70"/>
      <c r="WBG23" s="70"/>
      <c r="WBH23" s="70"/>
      <c r="WBI23" s="70"/>
      <c r="WBJ23" s="70"/>
      <c r="WBK23" s="70"/>
      <c r="WBL23" s="70"/>
      <c r="WBM23" s="70"/>
      <c r="WBN23" s="70"/>
      <c r="WBO23" s="70"/>
      <c r="WBP23" s="70"/>
      <c r="WBQ23" s="70"/>
      <c r="WBR23" s="70"/>
      <c r="WBS23" s="70"/>
      <c r="WBT23" s="70"/>
      <c r="WBU23" s="70"/>
      <c r="WBV23" s="70"/>
      <c r="WBW23" s="70"/>
      <c r="WBX23" s="70"/>
      <c r="WBY23" s="70"/>
      <c r="WBZ23" s="70"/>
      <c r="WCA23" s="70"/>
      <c r="WCB23" s="70"/>
      <c r="WCC23" s="70"/>
      <c r="WCD23" s="70"/>
      <c r="WCE23" s="70"/>
      <c r="WCF23" s="70"/>
      <c r="WCG23" s="70"/>
      <c r="WCH23" s="70"/>
      <c r="WCI23" s="70"/>
      <c r="WCJ23" s="70"/>
      <c r="WCK23" s="70"/>
      <c r="WCL23" s="70"/>
      <c r="WCM23" s="70"/>
      <c r="WCN23" s="70"/>
      <c r="WCO23" s="70"/>
      <c r="WCP23" s="70"/>
      <c r="WCQ23" s="70"/>
      <c r="WCR23" s="70"/>
      <c r="WCS23" s="70"/>
      <c r="WCT23" s="70"/>
      <c r="WCU23" s="70"/>
      <c r="WCV23" s="70"/>
      <c r="WCW23" s="70"/>
      <c r="WCX23" s="70"/>
      <c r="WCY23" s="70"/>
      <c r="WCZ23" s="70"/>
      <c r="WDA23" s="70"/>
      <c r="WDB23" s="70"/>
      <c r="WDC23" s="70"/>
      <c r="WDD23" s="70"/>
      <c r="WDE23" s="70"/>
      <c r="WDF23" s="70"/>
      <c r="WDG23" s="70"/>
      <c r="WDH23" s="70"/>
      <c r="WDI23" s="70"/>
      <c r="WDJ23" s="70"/>
      <c r="WDK23" s="70"/>
      <c r="WDL23" s="70"/>
      <c r="WDM23" s="70"/>
      <c r="WDN23" s="70"/>
      <c r="WDO23" s="70"/>
      <c r="WDP23" s="70"/>
      <c r="WDQ23" s="70"/>
      <c r="WDR23" s="70"/>
      <c r="WDS23" s="70"/>
      <c r="WDT23" s="70"/>
      <c r="WDU23" s="70"/>
      <c r="WDV23" s="70"/>
      <c r="WDW23" s="70"/>
      <c r="WDX23" s="70"/>
      <c r="WDY23" s="70"/>
      <c r="WDZ23" s="70"/>
      <c r="WEA23" s="70"/>
      <c r="WEB23" s="70"/>
      <c r="WEC23" s="70"/>
      <c r="WED23" s="70"/>
      <c r="WEE23" s="70"/>
      <c r="WEF23" s="70"/>
      <c r="WEG23" s="70"/>
      <c r="WEH23" s="70"/>
      <c r="WEI23" s="70"/>
      <c r="WEJ23" s="70"/>
      <c r="WEK23" s="70"/>
      <c r="WEL23" s="70"/>
      <c r="WEM23" s="70"/>
      <c r="WEN23" s="70"/>
      <c r="WEO23" s="70"/>
      <c r="WEP23" s="70"/>
      <c r="WEQ23" s="70"/>
      <c r="WER23" s="70"/>
      <c r="WES23" s="70"/>
      <c r="WET23" s="70"/>
      <c r="WEU23" s="70"/>
      <c r="WEV23" s="70"/>
      <c r="WEW23" s="70"/>
      <c r="WEX23" s="70"/>
      <c r="WEY23" s="70"/>
      <c r="WEZ23" s="70"/>
      <c r="WFA23" s="70"/>
      <c r="WFB23" s="70"/>
      <c r="WFC23" s="70"/>
      <c r="WFD23" s="70"/>
      <c r="WFE23" s="70"/>
      <c r="WFF23" s="70"/>
      <c r="WFG23" s="70"/>
      <c r="WFH23" s="70"/>
      <c r="WFI23" s="70"/>
      <c r="WFJ23" s="70"/>
      <c r="WFK23" s="70"/>
      <c r="WFL23" s="70"/>
      <c r="WFM23" s="70"/>
      <c r="WFN23" s="70"/>
      <c r="WFO23" s="70"/>
      <c r="WFP23" s="70"/>
      <c r="WFQ23" s="70"/>
      <c r="WFR23" s="70"/>
      <c r="WFS23" s="70"/>
      <c r="WFT23" s="70"/>
      <c r="WFU23" s="70"/>
      <c r="WFV23" s="70"/>
      <c r="WFW23" s="70"/>
      <c r="WFX23" s="70"/>
      <c r="WFY23" s="70"/>
      <c r="WFZ23" s="70"/>
      <c r="WGA23" s="70"/>
      <c r="WGB23" s="70"/>
      <c r="WGC23" s="70"/>
      <c r="WGD23" s="70"/>
      <c r="WGE23" s="70"/>
      <c r="WGF23" s="70"/>
      <c r="WGG23" s="70"/>
      <c r="WGH23" s="70"/>
      <c r="WGI23" s="70"/>
      <c r="WGJ23" s="70"/>
      <c r="WGK23" s="70"/>
      <c r="WGL23" s="70"/>
      <c r="WGM23" s="70"/>
      <c r="WGN23" s="70"/>
      <c r="WGO23" s="70"/>
      <c r="WGP23" s="70"/>
      <c r="WGQ23" s="70"/>
      <c r="WGR23" s="70"/>
      <c r="WGS23" s="70"/>
      <c r="WGT23" s="70"/>
      <c r="WGU23" s="70"/>
      <c r="WGV23" s="70"/>
      <c r="WGW23" s="70"/>
      <c r="WGX23" s="70"/>
      <c r="WGY23" s="70"/>
      <c r="WGZ23" s="70"/>
      <c r="WHA23" s="70"/>
      <c r="WHB23" s="70"/>
      <c r="WHC23" s="70"/>
      <c r="WHD23" s="70"/>
      <c r="WHE23" s="70"/>
      <c r="WHF23" s="70"/>
      <c r="WHG23" s="70"/>
      <c r="WHH23" s="70"/>
      <c r="WHI23" s="70"/>
      <c r="WHJ23" s="70"/>
      <c r="WHK23" s="70"/>
      <c r="WHL23" s="70"/>
      <c r="WHM23" s="70"/>
      <c r="WHN23" s="70"/>
      <c r="WHO23" s="70"/>
      <c r="WHP23" s="70"/>
      <c r="WHQ23" s="70"/>
      <c r="WHR23" s="70"/>
      <c r="WHS23" s="70"/>
      <c r="WHT23" s="70"/>
      <c r="WHU23" s="70"/>
      <c r="WHV23" s="70"/>
      <c r="WHW23" s="70"/>
      <c r="WHX23" s="70"/>
      <c r="WHY23" s="70"/>
      <c r="WHZ23" s="70"/>
      <c r="WIA23" s="70"/>
      <c r="WIB23" s="70"/>
      <c r="WIC23" s="70"/>
      <c r="WID23" s="70"/>
      <c r="WIE23" s="70"/>
      <c r="WIF23" s="70"/>
      <c r="WIG23" s="70"/>
      <c r="WIH23" s="70"/>
      <c r="WII23" s="70"/>
      <c r="WIJ23" s="70"/>
      <c r="WIK23" s="70"/>
      <c r="WIL23" s="70"/>
      <c r="WIM23" s="70"/>
      <c r="WIN23" s="70"/>
      <c r="WIO23" s="70"/>
      <c r="WIP23" s="70"/>
      <c r="WIQ23" s="70"/>
      <c r="WIR23" s="70"/>
      <c r="WIS23" s="70"/>
      <c r="WIT23" s="70"/>
      <c r="WIU23" s="70"/>
      <c r="WIV23" s="70"/>
      <c r="WIW23" s="70"/>
      <c r="WIX23" s="70"/>
      <c r="WIY23" s="70"/>
      <c r="WIZ23" s="70"/>
      <c r="WJA23" s="70"/>
      <c r="WJB23" s="70"/>
      <c r="WJC23" s="70"/>
      <c r="WJD23" s="70"/>
      <c r="WJE23" s="70"/>
      <c r="WJF23" s="70"/>
      <c r="WJG23" s="70"/>
      <c r="WJH23" s="70"/>
      <c r="WJI23" s="70"/>
      <c r="WJJ23" s="70"/>
      <c r="WJK23" s="70"/>
      <c r="WJL23" s="70"/>
      <c r="WJM23" s="70"/>
      <c r="WJN23" s="70"/>
      <c r="WJO23" s="70"/>
      <c r="WJP23" s="70"/>
      <c r="WJQ23" s="70"/>
      <c r="WJR23" s="70"/>
      <c r="WJS23" s="70"/>
      <c r="WJT23" s="70"/>
      <c r="WJU23" s="70"/>
      <c r="WJV23" s="70"/>
      <c r="WJW23" s="70"/>
      <c r="WJX23" s="70"/>
      <c r="WJY23" s="70"/>
      <c r="WJZ23" s="70"/>
      <c r="WKA23" s="70"/>
      <c r="WKB23" s="70"/>
      <c r="WKC23" s="70"/>
      <c r="WKD23" s="70"/>
      <c r="WKE23" s="70"/>
      <c r="WKF23" s="70"/>
      <c r="WKG23" s="70"/>
      <c r="WKH23" s="70"/>
      <c r="WKI23" s="70"/>
      <c r="WKJ23" s="70"/>
      <c r="WKK23" s="70"/>
      <c r="WKL23" s="70"/>
      <c r="WKM23" s="70"/>
      <c r="WKN23" s="70"/>
      <c r="WKO23" s="70"/>
      <c r="WKP23" s="70"/>
      <c r="WKQ23" s="70"/>
      <c r="WKR23" s="70"/>
      <c r="WKS23" s="70"/>
      <c r="WKT23" s="70"/>
      <c r="WKU23" s="70"/>
      <c r="WKV23" s="70"/>
      <c r="WKW23" s="70"/>
      <c r="WKX23" s="70"/>
      <c r="WKY23" s="70"/>
      <c r="WKZ23" s="70"/>
      <c r="WLA23" s="70"/>
      <c r="WLB23" s="70"/>
      <c r="WLC23" s="70"/>
      <c r="WLD23" s="70"/>
      <c r="WLE23" s="70"/>
      <c r="WLF23" s="70"/>
      <c r="WLG23" s="70"/>
      <c r="WLH23" s="70"/>
      <c r="WLI23" s="70"/>
      <c r="WLJ23" s="70"/>
      <c r="WLK23" s="70"/>
      <c r="WLL23" s="70"/>
      <c r="WLM23" s="70"/>
      <c r="WLN23" s="70"/>
      <c r="WLO23" s="70"/>
      <c r="WLP23" s="70"/>
      <c r="WLQ23" s="70"/>
      <c r="WLR23" s="70"/>
      <c r="WLS23" s="70"/>
      <c r="WLT23" s="70"/>
      <c r="WLU23" s="70"/>
      <c r="WLV23" s="70"/>
      <c r="WLW23" s="70"/>
      <c r="WLX23" s="70"/>
      <c r="WLY23" s="70"/>
      <c r="WLZ23" s="70"/>
      <c r="WMA23" s="70"/>
      <c r="WMB23" s="70"/>
      <c r="WMC23" s="70"/>
      <c r="WMD23" s="70"/>
      <c r="WME23" s="70"/>
      <c r="WMF23" s="70"/>
      <c r="WMG23" s="70"/>
      <c r="WMH23" s="70"/>
      <c r="WMI23" s="70"/>
      <c r="WMJ23" s="70"/>
      <c r="WMK23" s="70"/>
      <c r="WML23" s="70"/>
      <c r="WMM23" s="70"/>
      <c r="WMN23" s="70"/>
      <c r="WMO23" s="70"/>
      <c r="WMP23" s="70"/>
      <c r="WMQ23" s="70"/>
      <c r="WMR23" s="70"/>
      <c r="WMS23" s="70"/>
      <c r="WMT23" s="70"/>
      <c r="WMU23" s="70"/>
      <c r="WMV23" s="70"/>
      <c r="WMW23" s="70"/>
      <c r="WMX23" s="70"/>
      <c r="WMY23" s="70"/>
      <c r="WMZ23" s="70"/>
      <c r="WNA23" s="70"/>
      <c r="WNB23" s="70"/>
      <c r="WNC23" s="70"/>
      <c r="WND23" s="70"/>
      <c r="WNE23" s="70"/>
      <c r="WNF23" s="70"/>
      <c r="WNG23" s="70"/>
      <c r="WNH23" s="70"/>
      <c r="WNI23" s="70"/>
      <c r="WNJ23" s="70"/>
      <c r="WNK23" s="70"/>
      <c r="WNL23" s="70"/>
      <c r="WNM23" s="70"/>
      <c r="WNN23" s="70"/>
      <c r="WNO23" s="70"/>
      <c r="WNP23" s="70"/>
      <c r="WNQ23" s="70"/>
      <c r="WNR23" s="70"/>
      <c r="WNS23" s="70"/>
      <c r="WNT23" s="70"/>
      <c r="WNU23" s="70"/>
      <c r="WNV23" s="70"/>
      <c r="WNW23" s="70"/>
      <c r="WNX23" s="70"/>
      <c r="WNY23" s="70"/>
      <c r="WNZ23" s="70"/>
      <c r="WOA23" s="70"/>
      <c r="WOB23" s="70"/>
      <c r="WOC23" s="70"/>
      <c r="WOD23" s="70"/>
      <c r="WOE23" s="70"/>
      <c r="WOF23" s="70"/>
      <c r="WOG23" s="70"/>
      <c r="WOH23" s="70"/>
      <c r="WOI23" s="70"/>
      <c r="WOJ23" s="70"/>
      <c r="WOK23" s="70"/>
      <c r="WOL23" s="70"/>
      <c r="WOM23" s="70"/>
      <c r="WON23" s="70"/>
      <c r="WOO23" s="70"/>
      <c r="WOP23" s="70"/>
      <c r="WOQ23" s="70"/>
      <c r="WOR23" s="70"/>
      <c r="WOS23" s="70"/>
      <c r="WOT23" s="70"/>
      <c r="WOU23" s="70"/>
      <c r="WOV23" s="70"/>
      <c r="WOW23" s="70"/>
      <c r="WOX23" s="70"/>
      <c r="WOY23" s="70"/>
      <c r="WOZ23" s="70"/>
      <c r="WPA23" s="70"/>
      <c r="WPB23" s="70"/>
      <c r="WPC23" s="70"/>
      <c r="WPD23" s="70"/>
      <c r="WPE23" s="70"/>
      <c r="WPF23" s="70"/>
      <c r="WPG23" s="70"/>
      <c r="WPH23" s="70"/>
      <c r="WPI23" s="70"/>
      <c r="WPJ23" s="70"/>
      <c r="WPK23" s="70"/>
      <c r="WPL23" s="70"/>
      <c r="WPM23" s="70"/>
      <c r="WPN23" s="70"/>
      <c r="WPO23" s="70"/>
      <c r="WPP23" s="70"/>
      <c r="WPQ23" s="70"/>
      <c r="WPR23" s="70"/>
      <c r="WPS23" s="70"/>
      <c r="WPT23" s="70"/>
      <c r="WPU23" s="70"/>
      <c r="WPV23" s="70"/>
      <c r="WPW23" s="70"/>
      <c r="WPX23" s="70"/>
      <c r="WPY23" s="70"/>
      <c r="WPZ23" s="70"/>
      <c r="WQA23" s="70"/>
      <c r="WQB23" s="70"/>
      <c r="WQC23" s="70"/>
      <c r="WQD23" s="70"/>
      <c r="WQE23" s="70"/>
      <c r="WQF23" s="70"/>
      <c r="WQG23" s="70"/>
      <c r="WQH23" s="70"/>
      <c r="WQI23" s="70"/>
      <c r="WQJ23" s="70"/>
      <c r="WQK23" s="70"/>
      <c r="WQL23" s="70"/>
      <c r="WQM23" s="70"/>
      <c r="WQN23" s="70"/>
      <c r="WQO23" s="70"/>
      <c r="WQP23" s="70"/>
      <c r="WQQ23" s="70"/>
      <c r="WQR23" s="70"/>
      <c r="WQS23" s="70"/>
      <c r="WQT23" s="70"/>
      <c r="WQU23" s="70"/>
      <c r="WQV23" s="70"/>
      <c r="WQW23" s="70"/>
      <c r="WQX23" s="70"/>
      <c r="WQY23" s="70"/>
      <c r="WQZ23" s="70"/>
      <c r="WRA23" s="70"/>
      <c r="WRB23" s="70"/>
      <c r="WRC23" s="70"/>
      <c r="WRD23" s="70"/>
      <c r="WRE23" s="70"/>
      <c r="WRF23" s="70"/>
      <c r="WRG23" s="70"/>
      <c r="WRH23" s="70"/>
      <c r="WRI23" s="70"/>
      <c r="WRJ23" s="70"/>
      <c r="WRK23" s="70"/>
      <c r="WRL23" s="70"/>
      <c r="WRM23" s="70"/>
      <c r="WRN23" s="70"/>
      <c r="WRO23" s="70"/>
      <c r="WRP23" s="70"/>
      <c r="WRQ23" s="70"/>
      <c r="WRR23" s="70"/>
      <c r="WRS23" s="70"/>
      <c r="WRT23" s="70"/>
      <c r="WRU23" s="70"/>
      <c r="WRV23" s="70"/>
      <c r="WRW23" s="70"/>
      <c r="WRX23" s="70"/>
      <c r="WRY23" s="70"/>
      <c r="WRZ23" s="70"/>
      <c r="WSA23" s="70"/>
      <c r="WSB23" s="70"/>
      <c r="WSC23" s="70"/>
      <c r="WSD23" s="70"/>
      <c r="WSE23" s="70"/>
      <c r="WSF23" s="70"/>
      <c r="WSG23" s="70"/>
      <c r="WSH23" s="70"/>
      <c r="WSI23" s="70"/>
      <c r="WSJ23" s="70"/>
      <c r="WSK23" s="70"/>
      <c r="WSL23" s="70"/>
      <c r="WSM23" s="70"/>
      <c r="WSN23" s="70"/>
      <c r="WSO23" s="70"/>
      <c r="WSP23" s="70"/>
      <c r="WSQ23" s="70"/>
      <c r="WSR23" s="70"/>
      <c r="WSS23" s="70"/>
      <c r="WST23" s="70"/>
      <c r="WSU23" s="70"/>
      <c r="WSV23" s="70"/>
      <c r="WSW23" s="70"/>
      <c r="WSX23" s="70"/>
      <c r="WSY23" s="70"/>
      <c r="WSZ23" s="70"/>
      <c r="WTA23" s="70"/>
      <c r="WTB23" s="70"/>
      <c r="WTC23" s="70"/>
      <c r="WTD23" s="70"/>
      <c r="WTE23" s="70"/>
      <c r="WTF23" s="70"/>
      <c r="WTG23" s="70"/>
      <c r="WTH23" s="70"/>
      <c r="WTI23" s="70"/>
      <c r="WTJ23" s="70"/>
      <c r="WTK23" s="70"/>
      <c r="WTL23" s="70"/>
      <c r="WTM23" s="70"/>
      <c r="WTN23" s="70"/>
      <c r="WTO23" s="70"/>
      <c r="WTP23" s="70"/>
      <c r="WTQ23" s="70"/>
      <c r="WTR23" s="70"/>
      <c r="WTS23" s="70"/>
      <c r="WTT23" s="70"/>
      <c r="WTU23" s="70"/>
      <c r="WTV23" s="70"/>
      <c r="WTW23" s="70"/>
      <c r="WTX23" s="70"/>
      <c r="WTY23" s="70"/>
      <c r="WTZ23" s="70"/>
      <c r="WUA23" s="70"/>
      <c r="WUB23" s="70"/>
      <c r="WUC23" s="70"/>
      <c r="WUD23" s="70"/>
      <c r="WUE23" s="70"/>
      <c r="WUF23" s="70"/>
      <c r="WUG23" s="70"/>
      <c r="WUH23" s="70"/>
      <c r="WUI23" s="70"/>
      <c r="WUJ23" s="70"/>
      <c r="WUK23" s="70"/>
      <c r="WUL23" s="70"/>
      <c r="WUM23" s="70"/>
      <c r="WUN23" s="70"/>
      <c r="WUO23" s="70"/>
      <c r="WUP23" s="70"/>
      <c r="WUQ23" s="70"/>
      <c r="WUR23" s="70"/>
      <c r="WUS23" s="70"/>
      <c r="WUT23" s="70"/>
      <c r="WUU23" s="70"/>
      <c r="WUV23" s="70"/>
      <c r="WUW23" s="70"/>
      <c r="WUX23" s="70"/>
      <c r="WUY23" s="70"/>
      <c r="WUZ23" s="70"/>
      <c r="WVA23" s="70"/>
      <c r="WVB23" s="70"/>
      <c r="WVC23" s="70"/>
      <c r="WVD23" s="70"/>
      <c r="WVE23" s="70"/>
      <c r="WVF23" s="70"/>
      <c r="WVG23" s="70"/>
      <c r="WVH23" s="70"/>
      <c r="WVI23" s="70"/>
      <c r="WVJ23" s="70"/>
      <c r="WVK23" s="70"/>
      <c r="WVL23" s="70"/>
      <c r="WVM23" s="70"/>
      <c r="WVN23" s="70"/>
      <c r="WVO23" s="70"/>
      <c r="WVP23" s="70"/>
      <c r="WVQ23" s="70"/>
      <c r="WVR23" s="70"/>
      <c r="WVS23" s="70"/>
      <c r="WVT23" s="70"/>
      <c r="WVU23" s="70"/>
      <c r="WVV23" s="70"/>
      <c r="WVW23" s="70"/>
      <c r="WVX23" s="70"/>
      <c r="WVY23" s="70"/>
      <c r="WVZ23" s="70"/>
      <c r="WWA23" s="70"/>
      <c r="WWB23" s="70"/>
      <c r="WWC23" s="70"/>
      <c r="WWD23" s="70"/>
      <c r="WWE23" s="70"/>
      <c r="WWF23" s="70"/>
      <c r="WWG23" s="70"/>
      <c r="WWH23" s="70"/>
      <c r="WWI23" s="70"/>
      <c r="WWJ23" s="70"/>
      <c r="WWK23" s="70"/>
      <c r="WWL23" s="70"/>
      <c r="WWM23" s="70"/>
      <c r="WWN23" s="70"/>
      <c r="WWO23" s="70"/>
      <c r="WWP23" s="70"/>
      <c r="WWQ23" s="70"/>
      <c r="WWR23" s="70"/>
      <c r="WWS23" s="70"/>
      <c r="WWT23" s="70"/>
      <c r="WWU23" s="70"/>
      <c r="WWV23" s="70"/>
      <c r="WWW23" s="70"/>
      <c r="WWX23" s="70"/>
      <c r="WWY23" s="70"/>
      <c r="WWZ23" s="70"/>
      <c r="WXA23" s="70"/>
      <c r="WXB23" s="70"/>
      <c r="WXC23" s="70"/>
      <c r="WXD23" s="70"/>
      <c r="WXE23" s="70"/>
      <c r="WXF23" s="70"/>
      <c r="WXG23" s="70"/>
      <c r="WXH23" s="70"/>
      <c r="WXI23" s="70"/>
      <c r="WXJ23" s="70"/>
      <c r="WXK23" s="70"/>
      <c r="WXL23" s="70"/>
      <c r="WXM23" s="70"/>
      <c r="WXN23" s="70"/>
      <c r="WXO23" s="70"/>
      <c r="WXP23" s="70"/>
      <c r="WXQ23" s="70"/>
      <c r="WXR23" s="70"/>
      <c r="WXS23" s="70"/>
      <c r="WXT23" s="70"/>
      <c r="WXU23" s="70"/>
      <c r="WXV23" s="70"/>
      <c r="WXW23" s="70"/>
      <c r="WXX23" s="70"/>
      <c r="WXY23" s="70"/>
      <c r="WXZ23" s="70"/>
      <c r="WYA23" s="70"/>
      <c r="WYB23" s="70"/>
      <c r="WYC23" s="70"/>
      <c r="WYD23" s="70"/>
      <c r="WYE23" s="70"/>
      <c r="WYF23" s="70"/>
      <c r="WYG23" s="70"/>
      <c r="WYH23" s="70"/>
      <c r="WYI23" s="70"/>
      <c r="WYJ23" s="70"/>
      <c r="WYK23" s="70"/>
      <c r="WYL23" s="70"/>
      <c r="WYM23" s="70"/>
      <c r="WYN23" s="70"/>
      <c r="WYO23" s="70"/>
      <c r="WYP23" s="70"/>
      <c r="WYQ23" s="70"/>
      <c r="WYR23" s="70"/>
      <c r="WYS23" s="70"/>
      <c r="WYT23" s="70"/>
      <c r="WYU23" s="70"/>
      <c r="WYV23" s="70"/>
      <c r="WYW23" s="70"/>
      <c r="WYX23" s="70"/>
      <c r="WYY23" s="70"/>
      <c r="WYZ23" s="70"/>
      <c r="WZA23" s="70"/>
      <c r="WZB23" s="70"/>
      <c r="WZC23" s="70"/>
      <c r="WZD23" s="70"/>
      <c r="WZE23" s="70"/>
      <c r="WZF23" s="70"/>
      <c r="WZG23" s="70"/>
      <c r="WZH23" s="70"/>
      <c r="WZI23" s="70"/>
      <c r="WZJ23" s="70"/>
      <c r="WZK23" s="70"/>
      <c r="WZL23" s="70"/>
      <c r="WZM23" s="70"/>
      <c r="WZN23" s="70"/>
      <c r="WZO23" s="70"/>
      <c r="WZP23" s="70"/>
      <c r="WZQ23" s="70"/>
      <c r="WZR23" s="70"/>
      <c r="WZS23" s="70"/>
      <c r="WZT23" s="70"/>
      <c r="WZU23" s="70"/>
      <c r="WZV23" s="70"/>
      <c r="WZW23" s="70"/>
      <c r="WZX23" s="70"/>
      <c r="WZY23" s="70"/>
      <c r="WZZ23" s="70"/>
      <c r="XAA23" s="70"/>
      <c r="XAB23" s="70"/>
      <c r="XAC23" s="70"/>
      <c r="XAD23" s="70"/>
      <c r="XAE23" s="70"/>
      <c r="XAF23" s="70"/>
      <c r="XAG23" s="70"/>
      <c r="XAH23" s="70"/>
      <c r="XAI23" s="70"/>
      <c r="XAJ23" s="70"/>
      <c r="XAK23" s="70"/>
      <c r="XAL23" s="70"/>
      <c r="XAM23" s="70"/>
      <c r="XAN23" s="70"/>
      <c r="XAO23" s="70"/>
      <c r="XAP23" s="70"/>
      <c r="XAQ23" s="70"/>
      <c r="XAR23" s="70"/>
      <c r="XAS23" s="70"/>
      <c r="XAT23" s="70"/>
      <c r="XAU23" s="70"/>
      <c r="XAV23" s="70"/>
      <c r="XAW23" s="70"/>
      <c r="XAX23" s="70"/>
      <c r="XAY23" s="70"/>
      <c r="XAZ23" s="70"/>
      <c r="XBA23" s="70"/>
      <c r="XBB23" s="70"/>
      <c r="XBC23" s="70"/>
      <c r="XBD23" s="70"/>
      <c r="XBE23" s="70"/>
      <c r="XBF23" s="70"/>
      <c r="XBG23" s="70"/>
      <c r="XBH23" s="70"/>
      <c r="XBI23" s="70"/>
      <c r="XBJ23" s="70"/>
      <c r="XBK23" s="70"/>
      <c r="XBL23" s="70"/>
      <c r="XBM23" s="70"/>
      <c r="XBN23" s="70"/>
      <c r="XBO23" s="70"/>
      <c r="XBP23" s="70"/>
      <c r="XBQ23" s="70"/>
      <c r="XBR23" s="70"/>
      <c r="XBS23" s="70"/>
      <c r="XBT23" s="70"/>
      <c r="XBU23" s="70"/>
      <c r="XBV23" s="70"/>
      <c r="XBW23" s="70"/>
      <c r="XBX23" s="70"/>
      <c r="XBY23" s="70"/>
      <c r="XBZ23" s="70"/>
      <c r="XCA23" s="70"/>
      <c r="XCB23" s="70"/>
      <c r="XCC23" s="70"/>
      <c r="XCD23" s="70"/>
      <c r="XCE23" s="70"/>
      <c r="XCF23" s="70"/>
      <c r="XCG23" s="70"/>
      <c r="XCH23" s="70"/>
      <c r="XCI23" s="70"/>
      <c r="XCJ23" s="70"/>
      <c r="XCK23" s="70"/>
      <c r="XCL23" s="70"/>
      <c r="XCM23" s="70"/>
      <c r="XCN23" s="70"/>
      <c r="XCO23" s="70"/>
      <c r="XCP23" s="70"/>
      <c r="XCQ23" s="70"/>
      <c r="XCR23" s="70"/>
      <c r="XCS23" s="70"/>
      <c r="XCT23" s="70"/>
      <c r="XCU23" s="70"/>
      <c r="XCV23" s="70"/>
      <c r="XCW23" s="70"/>
      <c r="XCX23" s="70"/>
      <c r="XCY23" s="70"/>
      <c r="XCZ23" s="70"/>
      <c r="XDA23" s="70"/>
      <c r="XDB23" s="70"/>
      <c r="XDC23" s="70"/>
      <c r="XDD23" s="70"/>
      <c r="XDE23" s="70"/>
      <c r="XDF23" s="70"/>
      <c r="XDG23" s="70"/>
      <c r="XDH23" s="70"/>
      <c r="XDI23" s="70"/>
      <c r="XDJ23" s="70"/>
      <c r="XDK23" s="70"/>
      <c r="XDL23" s="70"/>
      <c r="XDM23" s="70"/>
      <c r="XDN23" s="70"/>
      <c r="XDO23" s="70"/>
      <c r="XDP23" s="70"/>
      <c r="XDQ23" s="70"/>
      <c r="XDR23" s="70"/>
      <c r="XDS23" s="70"/>
      <c r="XDT23" s="70"/>
      <c r="XDU23" s="70"/>
      <c r="XDV23" s="70"/>
      <c r="XDW23" s="70"/>
      <c r="XDX23" s="70"/>
      <c r="XDY23" s="70"/>
      <c r="XDZ23" s="70"/>
      <c r="XEA23" s="70"/>
      <c r="XEB23" s="70"/>
      <c r="XEC23" s="70"/>
      <c r="XED23" s="70"/>
      <c r="XEE23" s="70"/>
      <c r="XEF23" s="70"/>
      <c r="XEG23" s="70"/>
      <c r="XEH23" s="70"/>
      <c r="XEI23" s="70"/>
      <c r="XEJ23" s="70"/>
      <c r="XEK23" s="70"/>
      <c r="XEL23" s="70"/>
      <c r="XEM23" s="70"/>
      <c r="XEN23" s="70"/>
      <c r="XEO23" s="70"/>
      <c r="XEP23" s="70"/>
      <c r="XEQ23" s="70"/>
      <c r="XER23" s="70"/>
      <c r="XES23" s="70"/>
      <c r="XET23" s="70"/>
      <c r="XEU23" s="70"/>
      <c r="XEV23" s="70"/>
      <c r="XEW23" s="70"/>
      <c r="XEX23" s="70"/>
      <c r="XEY23" s="70"/>
      <c r="XEZ23" s="70"/>
      <c r="XFA23" s="70"/>
      <c r="XFB23" s="70"/>
      <c r="XFC23" s="70"/>
    </row>
    <row r="24" spans="1:16383" ht="13.5" customHeight="1" x14ac:dyDescent="0.2">
      <c r="A24" s="2" t="s">
        <v>41</v>
      </c>
      <c r="B24" s="54">
        <f>ROUNDDOWN((IF(Aanvang_deelneming&gt;Parameters!$B$2,Aanvang_deelneming,Parameters!$B$2)-Geboortedatum)/365.25,0)</f>
        <v>35</v>
      </c>
      <c r="C24" s="31"/>
      <c r="D24" s="54">
        <f>ROUNDDOWN((IF(Aanvang_deelneming&gt;Parameters!$B$2,Aanvang_deelneming,Parameters!$B$2)-Geboortedatum)/365.25,0)</f>
        <v>35</v>
      </c>
      <c r="E24" s="31"/>
      <c r="F24" s="54">
        <f>ROUNDDOWN((IF(Aanvang_deelneming&gt;Parameters!$B$2,Aanvang_deelneming,Parameters!$B$2)-Geboortedatum)/365.25,0)</f>
        <v>35</v>
      </c>
      <c r="G24" s="31"/>
      <c r="H24" s="54">
        <f>ROUNDDOWN((IF(Aanvang_deelneming&gt;Parameters!$B$2,Aanvang_deelneming,Parameters!$B$2)-Geboortedatum)/365.25,0)</f>
        <v>35</v>
      </c>
      <c r="I24" s="31"/>
    </row>
    <row r="25" spans="1:16383" ht="13.5" customHeight="1" x14ac:dyDescent="0.2">
      <c r="A25" s="2" t="s">
        <v>35</v>
      </c>
      <c r="B25" s="55">
        <f>VLOOKUP(B24,Parameters!$A$12:$B$60,2)</f>
        <v>43.25</v>
      </c>
      <c r="C25" s="31"/>
      <c r="D25" s="55">
        <f>VLOOKUP(D24,Parameters!$A$12:$B$60,2)</f>
        <v>43.25</v>
      </c>
      <c r="E25" s="31"/>
      <c r="F25" s="55">
        <f>VLOOKUP(F24,Parameters!$A$12:$B$60,2)</f>
        <v>43.25</v>
      </c>
      <c r="G25" s="31"/>
      <c r="H25" s="55">
        <f>VLOOKUP(H24,Parameters!$A$12:$B$60,2)</f>
        <v>43.25</v>
      </c>
      <c r="I25" s="31"/>
    </row>
    <row r="26" spans="1:16383" ht="13.5" customHeight="1" x14ac:dyDescent="0.2">
      <c r="A26" s="2" t="s">
        <v>34</v>
      </c>
      <c r="B26" s="55">
        <f>Max_pensioengev_salaris_per_jaar_OP_NP_excedent</f>
        <v>112189</v>
      </c>
      <c r="C26" s="39"/>
      <c r="D26" s="55">
        <f>Max_pensioengev_salaris_per_jaar_OP_NP_excedent</f>
        <v>112189</v>
      </c>
      <c r="E26" s="39"/>
      <c r="F26" s="55">
        <f>Max_pensioengev_salaris_per_jaar_OP_NP_excedent</f>
        <v>112189</v>
      </c>
      <c r="G26" s="39"/>
      <c r="H26" s="55">
        <f>Max_pensioengev_salaris_per_jaar_OP_NP_excedent</f>
        <v>112189</v>
      </c>
      <c r="I26" s="39"/>
    </row>
    <row r="27" spans="1:16383" ht="13.5" customHeight="1" x14ac:dyDescent="0.2">
      <c r="A27" s="2" t="s">
        <v>15</v>
      </c>
      <c r="B27" s="55">
        <f>Franchise_OP_NP_excedent</f>
        <v>58311</v>
      </c>
      <c r="C27" s="39"/>
      <c r="D27" s="55">
        <f>Franchise_OP_NP_excedent</f>
        <v>58311</v>
      </c>
      <c r="E27" s="39"/>
      <c r="F27" s="55">
        <f>Franchise_OP_NP_excedent</f>
        <v>58311</v>
      </c>
      <c r="G27" s="39"/>
      <c r="H27" s="55">
        <f>Franchise_OP_NP_excedent</f>
        <v>58311</v>
      </c>
      <c r="I27" s="39"/>
    </row>
    <row r="28" spans="1:16383" ht="13.5" customHeight="1" x14ac:dyDescent="0.2">
      <c r="A28" s="2" t="s">
        <v>28</v>
      </c>
      <c r="B28" s="8">
        <f>MAX((IF((B17)&gt;Parameters!$B$6,Parameters!$B$6,B17))-Parameters!$B$4,0)</f>
        <v>6689</v>
      </c>
      <c r="C28" s="39"/>
      <c r="D28" s="8">
        <f>MAX((IF((D17)&gt;Parameters!$B$6,Parameters!$B$6,D17))-Parameters!$B$4,0)</f>
        <v>6689</v>
      </c>
      <c r="E28" s="39"/>
      <c r="F28" s="8">
        <f>MAX((IF((F17)&gt;Parameters!$B$6,Parameters!$B$6,F17))-Parameters!$B$4,0)</f>
        <v>6689</v>
      </c>
      <c r="G28" s="39"/>
      <c r="H28" s="8">
        <f>MAX((IF((H17)&gt;Parameters!$B$6,Parameters!$B$6,H17))-Parameters!$B$4,0)</f>
        <v>6689</v>
      </c>
      <c r="I28" s="39"/>
    </row>
    <row r="29" spans="1:16383" ht="13.5" customHeight="1" x14ac:dyDescent="0.2">
      <c r="A29" s="34" t="s">
        <v>37</v>
      </c>
      <c r="B29" s="55">
        <f>((B28*B10)*B15)/13</f>
        <v>411.63076923076926</v>
      </c>
      <c r="C29" s="39"/>
      <c r="D29" s="55">
        <f>((D28*D10)*D15)/13</f>
        <v>411.63076923076926</v>
      </c>
      <c r="E29" s="39"/>
      <c r="F29" s="55">
        <f>((F28*F10)*F15)/13</f>
        <v>235.21758241758243</v>
      </c>
      <c r="G29" s="39"/>
      <c r="H29" s="55">
        <f>((H28*H10)*H15)/13</f>
        <v>0</v>
      </c>
      <c r="I29" s="39"/>
    </row>
    <row r="30" spans="1:16383" ht="25.5" x14ac:dyDescent="0.2">
      <c r="A30" s="34" t="s">
        <v>36</v>
      </c>
      <c r="B30" s="35">
        <f>(B29*(B25/100))</f>
        <v>178.0303076923077</v>
      </c>
      <c r="C30" s="56"/>
      <c r="D30" s="35">
        <f>(D29*(D25/100))</f>
        <v>178.0303076923077</v>
      </c>
      <c r="E30" s="56"/>
      <c r="F30" s="35">
        <f>(F29*(F25/100))</f>
        <v>101.73160439560441</v>
      </c>
      <c r="G30" s="56"/>
      <c r="H30" s="35">
        <f>(H29*(H25/100))</f>
        <v>0</v>
      </c>
      <c r="I30" s="56"/>
    </row>
  </sheetData>
  <mergeCells count="1640">
    <mergeCell ref="DF23:DO23"/>
    <mergeCell ref="DP23:DY23"/>
    <mergeCell ref="DZ23:EI23"/>
    <mergeCell ref="EJ23:ES23"/>
    <mergeCell ref="ET23:FC23"/>
    <mergeCell ref="FD23:FM23"/>
    <mergeCell ref="AX23:BG23"/>
    <mergeCell ref="BH23:BQ23"/>
    <mergeCell ref="BR23:CA23"/>
    <mergeCell ref="CB23:CK23"/>
    <mergeCell ref="CL23:CU23"/>
    <mergeCell ref="CV23:DE23"/>
    <mergeCell ref="A1:B1"/>
    <mergeCell ref="A16:I16"/>
    <mergeCell ref="A23:I23"/>
    <mergeCell ref="T23:AC23"/>
    <mergeCell ref="AD23:AM23"/>
    <mergeCell ref="AN23:AW23"/>
    <mergeCell ref="KD23:KM23"/>
    <mergeCell ref="KN23:KW23"/>
    <mergeCell ref="KX23:LG23"/>
    <mergeCell ref="LH23:LQ23"/>
    <mergeCell ref="LR23:MA23"/>
    <mergeCell ref="MB23:MK23"/>
    <mergeCell ref="HV23:IE23"/>
    <mergeCell ref="IF23:IO23"/>
    <mergeCell ref="IP23:IY23"/>
    <mergeCell ref="IZ23:JI23"/>
    <mergeCell ref="JJ23:JS23"/>
    <mergeCell ref="JT23:KC23"/>
    <mergeCell ref="FN23:FW23"/>
    <mergeCell ref="FX23:GG23"/>
    <mergeCell ref="GH23:GQ23"/>
    <mergeCell ref="GR23:HA23"/>
    <mergeCell ref="HB23:HK23"/>
    <mergeCell ref="HL23:HU23"/>
    <mergeCell ref="RB23:RK23"/>
    <mergeCell ref="RL23:RU23"/>
    <mergeCell ref="RV23:SE23"/>
    <mergeCell ref="SF23:SO23"/>
    <mergeCell ref="SP23:SY23"/>
    <mergeCell ref="SZ23:TI23"/>
    <mergeCell ref="OT23:PC23"/>
    <mergeCell ref="PD23:PM23"/>
    <mergeCell ref="PN23:PW23"/>
    <mergeCell ref="PX23:QG23"/>
    <mergeCell ref="QH23:QQ23"/>
    <mergeCell ref="QR23:RA23"/>
    <mergeCell ref="ML23:MU23"/>
    <mergeCell ref="MV23:NE23"/>
    <mergeCell ref="NF23:NO23"/>
    <mergeCell ref="NP23:NY23"/>
    <mergeCell ref="NZ23:OI23"/>
    <mergeCell ref="OJ23:OS23"/>
    <mergeCell ref="XZ23:YI23"/>
    <mergeCell ref="YJ23:YS23"/>
    <mergeCell ref="YT23:ZC23"/>
    <mergeCell ref="ZD23:ZM23"/>
    <mergeCell ref="ZN23:ZW23"/>
    <mergeCell ref="ZX23:AAG23"/>
    <mergeCell ref="VR23:WA23"/>
    <mergeCell ref="WB23:WK23"/>
    <mergeCell ref="WL23:WU23"/>
    <mergeCell ref="WV23:XE23"/>
    <mergeCell ref="XF23:XO23"/>
    <mergeCell ref="XP23:XY23"/>
    <mergeCell ref="TJ23:TS23"/>
    <mergeCell ref="TT23:UC23"/>
    <mergeCell ref="UD23:UM23"/>
    <mergeCell ref="UN23:UW23"/>
    <mergeCell ref="UX23:VG23"/>
    <mergeCell ref="VH23:VQ23"/>
    <mergeCell ref="AEX23:AFG23"/>
    <mergeCell ref="AFH23:AFQ23"/>
    <mergeCell ref="AFR23:AGA23"/>
    <mergeCell ref="AGB23:AGK23"/>
    <mergeCell ref="AGL23:AGU23"/>
    <mergeCell ref="AGV23:AHE23"/>
    <mergeCell ref="ACP23:ACY23"/>
    <mergeCell ref="ACZ23:ADI23"/>
    <mergeCell ref="ADJ23:ADS23"/>
    <mergeCell ref="ADT23:AEC23"/>
    <mergeCell ref="AED23:AEM23"/>
    <mergeCell ref="AEN23:AEW23"/>
    <mergeCell ref="AAH23:AAQ23"/>
    <mergeCell ref="AAR23:ABA23"/>
    <mergeCell ref="ABB23:ABK23"/>
    <mergeCell ref="ABL23:ABU23"/>
    <mergeCell ref="ABV23:ACE23"/>
    <mergeCell ref="ACF23:ACO23"/>
    <mergeCell ref="ALV23:AME23"/>
    <mergeCell ref="AMF23:AMO23"/>
    <mergeCell ref="AMP23:AMY23"/>
    <mergeCell ref="AMZ23:ANI23"/>
    <mergeCell ref="ANJ23:ANS23"/>
    <mergeCell ref="ANT23:AOC23"/>
    <mergeCell ref="AJN23:AJW23"/>
    <mergeCell ref="AJX23:AKG23"/>
    <mergeCell ref="AKH23:AKQ23"/>
    <mergeCell ref="AKR23:ALA23"/>
    <mergeCell ref="ALB23:ALK23"/>
    <mergeCell ref="ALL23:ALU23"/>
    <mergeCell ref="AHF23:AHO23"/>
    <mergeCell ref="AHP23:AHY23"/>
    <mergeCell ref="AHZ23:AII23"/>
    <mergeCell ref="AIJ23:AIS23"/>
    <mergeCell ref="AIT23:AJC23"/>
    <mergeCell ref="AJD23:AJM23"/>
    <mergeCell ref="AST23:ATC23"/>
    <mergeCell ref="ATD23:ATM23"/>
    <mergeCell ref="ATN23:ATW23"/>
    <mergeCell ref="ATX23:AUG23"/>
    <mergeCell ref="AUH23:AUQ23"/>
    <mergeCell ref="AUR23:AVA23"/>
    <mergeCell ref="AQL23:AQU23"/>
    <mergeCell ref="AQV23:ARE23"/>
    <mergeCell ref="ARF23:ARO23"/>
    <mergeCell ref="ARP23:ARY23"/>
    <mergeCell ref="ARZ23:ASI23"/>
    <mergeCell ref="ASJ23:ASS23"/>
    <mergeCell ref="AOD23:AOM23"/>
    <mergeCell ref="AON23:AOW23"/>
    <mergeCell ref="AOX23:APG23"/>
    <mergeCell ref="APH23:APQ23"/>
    <mergeCell ref="APR23:AQA23"/>
    <mergeCell ref="AQB23:AQK23"/>
    <mergeCell ref="AZR23:BAA23"/>
    <mergeCell ref="BAB23:BAK23"/>
    <mergeCell ref="BAL23:BAU23"/>
    <mergeCell ref="BAV23:BBE23"/>
    <mergeCell ref="BBF23:BBO23"/>
    <mergeCell ref="BBP23:BBY23"/>
    <mergeCell ref="AXJ23:AXS23"/>
    <mergeCell ref="AXT23:AYC23"/>
    <mergeCell ref="AYD23:AYM23"/>
    <mergeCell ref="AYN23:AYW23"/>
    <mergeCell ref="AYX23:AZG23"/>
    <mergeCell ref="AZH23:AZQ23"/>
    <mergeCell ref="AVB23:AVK23"/>
    <mergeCell ref="AVL23:AVU23"/>
    <mergeCell ref="AVV23:AWE23"/>
    <mergeCell ref="AWF23:AWO23"/>
    <mergeCell ref="AWP23:AWY23"/>
    <mergeCell ref="AWZ23:AXI23"/>
    <mergeCell ref="BGP23:BGY23"/>
    <mergeCell ref="BGZ23:BHI23"/>
    <mergeCell ref="BHJ23:BHS23"/>
    <mergeCell ref="BHT23:BIC23"/>
    <mergeCell ref="BID23:BIM23"/>
    <mergeCell ref="BIN23:BIW23"/>
    <mergeCell ref="BEH23:BEQ23"/>
    <mergeCell ref="BER23:BFA23"/>
    <mergeCell ref="BFB23:BFK23"/>
    <mergeCell ref="BFL23:BFU23"/>
    <mergeCell ref="BFV23:BGE23"/>
    <mergeCell ref="BGF23:BGO23"/>
    <mergeCell ref="BBZ23:BCI23"/>
    <mergeCell ref="BCJ23:BCS23"/>
    <mergeCell ref="BCT23:BDC23"/>
    <mergeCell ref="BDD23:BDM23"/>
    <mergeCell ref="BDN23:BDW23"/>
    <mergeCell ref="BDX23:BEG23"/>
    <mergeCell ref="BNN23:BNW23"/>
    <mergeCell ref="BNX23:BOG23"/>
    <mergeCell ref="BOH23:BOQ23"/>
    <mergeCell ref="BOR23:BPA23"/>
    <mergeCell ref="BPB23:BPK23"/>
    <mergeCell ref="BPL23:BPU23"/>
    <mergeCell ref="BLF23:BLO23"/>
    <mergeCell ref="BLP23:BLY23"/>
    <mergeCell ref="BLZ23:BMI23"/>
    <mergeCell ref="BMJ23:BMS23"/>
    <mergeCell ref="BMT23:BNC23"/>
    <mergeCell ref="BND23:BNM23"/>
    <mergeCell ref="BIX23:BJG23"/>
    <mergeCell ref="BJH23:BJQ23"/>
    <mergeCell ref="BJR23:BKA23"/>
    <mergeCell ref="BKB23:BKK23"/>
    <mergeCell ref="BKL23:BKU23"/>
    <mergeCell ref="BKV23:BLE23"/>
    <mergeCell ref="BUL23:BUU23"/>
    <mergeCell ref="BUV23:BVE23"/>
    <mergeCell ref="BVF23:BVO23"/>
    <mergeCell ref="BVP23:BVY23"/>
    <mergeCell ref="BVZ23:BWI23"/>
    <mergeCell ref="BWJ23:BWS23"/>
    <mergeCell ref="BSD23:BSM23"/>
    <mergeCell ref="BSN23:BSW23"/>
    <mergeCell ref="BSX23:BTG23"/>
    <mergeCell ref="BTH23:BTQ23"/>
    <mergeCell ref="BTR23:BUA23"/>
    <mergeCell ref="BUB23:BUK23"/>
    <mergeCell ref="BPV23:BQE23"/>
    <mergeCell ref="BQF23:BQO23"/>
    <mergeCell ref="BQP23:BQY23"/>
    <mergeCell ref="BQZ23:BRI23"/>
    <mergeCell ref="BRJ23:BRS23"/>
    <mergeCell ref="BRT23:BSC23"/>
    <mergeCell ref="CBJ23:CBS23"/>
    <mergeCell ref="CBT23:CCC23"/>
    <mergeCell ref="CCD23:CCM23"/>
    <mergeCell ref="CCN23:CCW23"/>
    <mergeCell ref="CCX23:CDG23"/>
    <mergeCell ref="CDH23:CDQ23"/>
    <mergeCell ref="BZB23:BZK23"/>
    <mergeCell ref="BZL23:BZU23"/>
    <mergeCell ref="BZV23:CAE23"/>
    <mergeCell ref="CAF23:CAO23"/>
    <mergeCell ref="CAP23:CAY23"/>
    <mergeCell ref="CAZ23:CBI23"/>
    <mergeCell ref="BWT23:BXC23"/>
    <mergeCell ref="BXD23:BXM23"/>
    <mergeCell ref="BXN23:BXW23"/>
    <mergeCell ref="BXX23:BYG23"/>
    <mergeCell ref="BYH23:BYQ23"/>
    <mergeCell ref="BYR23:BZA23"/>
    <mergeCell ref="CIH23:CIQ23"/>
    <mergeCell ref="CIR23:CJA23"/>
    <mergeCell ref="CJB23:CJK23"/>
    <mergeCell ref="CJL23:CJU23"/>
    <mergeCell ref="CJV23:CKE23"/>
    <mergeCell ref="CKF23:CKO23"/>
    <mergeCell ref="CFZ23:CGI23"/>
    <mergeCell ref="CGJ23:CGS23"/>
    <mergeCell ref="CGT23:CHC23"/>
    <mergeCell ref="CHD23:CHM23"/>
    <mergeCell ref="CHN23:CHW23"/>
    <mergeCell ref="CHX23:CIG23"/>
    <mergeCell ref="CDR23:CEA23"/>
    <mergeCell ref="CEB23:CEK23"/>
    <mergeCell ref="CEL23:CEU23"/>
    <mergeCell ref="CEV23:CFE23"/>
    <mergeCell ref="CFF23:CFO23"/>
    <mergeCell ref="CFP23:CFY23"/>
    <mergeCell ref="CPF23:CPO23"/>
    <mergeCell ref="CPP23:CPY23"/>
    <mergeCell ref="CPZ23:CQI23"/>
    <mergeCell ref="CQJ23:CQS23"/>
    <mergeCell ref="CQT23:CRC23"/>
    <mergeCell ref="CRD23:CRM23"/>
    <mergeCell ref="CMX23:CNG23"/>
    <mergeCell ref="CNH23:CNQ23"/>
    <mergeCell ref="CNR23:COA23"/>
    <mergeCell ref="COB23:COK23"/>
    <mergeCell ref="COL23:COU23"/>
    <mergeCell ref="COV23:CPE23"/>
    <mergeCell ref="CKP23:CKY23"/>
    <mergeCell ref="CKZ23:CLI23"/>
    <mergeCell ref="CLJ23:CLS23"/>
    <mergeCell ref="CLT23:CMC23"/>
    <mergeCell ref="CMD23:CMM23"/>
    <mergeCell ref="CMN23:CMW23"/>
    <mergeCell ref="CWD23:CWM23"/>
    <mergeCell ref="CWN23:CWW23"/>
    <mergeCell ref="CWX23:CXG23"/>
    <mergeCell ref="CXH23:CXQ23"/>
    <mergeCell ref="CXR23:CYA23"/>
    <mergeCell ref="CYB23:CYK23"/>
    <mergeCell ref="CTV23:CUE23"/>
    <mergeCell ref="CUF23:CUO23"/>
    <mergeCell ref="CUP23:CUY23"/>
    <mergeCell ref="CUZ23:CVI23"/>
    <mergeCell ref="CVJ23:CVS23"/>
    <mergeCell ref="CVT23:CWC23"/>
    <mergeCell ref="CRN23:CRW23"/>
    <mergeCell ref="CRX23:CSG23"/>
    <mergeCell ref="CSH23:CSQ23"/>
    <mergeCell ref="CSR23:CTA23"/>
    <mergeCell ref="CTB23:CTK23"/>
    <mergeCell ref="CTL23:CTU23"/>
    <mergeCell ref="DDB23:DDK23"/>
    <mergeCell ref="DDL23:DDU23"/>
    <mergeCell ref="DDV23:DEE23"/>
    <mergeCell ref="DEF23:DEO23"/>
    <mergeCell ref="DEP23:DEY23"/>
    <mergeCell ref="DEZ23:DFI23"/>
    <mergeCell ref="DAT23:DBC23"/>
    <mergeCell ref="DBD23:DBM23"/>
    <mergeCell ref="DBN23:DBW23"/>
    <mergeCell ref="DBX23:DCG23"/>
    <mergeCell ref="DCH23:DCQ23"/>
    <mergeCell ref="DCR23:DDA23"/>
    <mergeCell ref="CYL23:CYU23"/>
    <mergeCell ref="CYV23:CZE23"/>
    <mergeCell ref="CZF23:CZO23"/>
    <mergeCell ref="CZP23:CZY23"/>
    <mergeCell ref="CZZ23:DAI23"/>
    <mergeCell ref="DAJ23:DAS23"/>
    <mergeCell ref="DJZ23:DKI23"/>
    <mergeCell ref="DKJ23:DKS23"/>
    <mergeCell ref="DKT23:DLC23"/>
    <mergeCell ref="DLD23:DLM23"/>
    <mergeCell ref="DLN23:DLW23"/>
    <mergeCell ref="DLX23:DMG23"/>
    <mergeCell ref="DHR23:DIA23"/>
    <mergeCell ref="DIB23:DIK23"/>
    <mergeCell ref="DIL23:DIU23"/>
    <mergeCell ref="DIV23:DJE23"/>
    <mergeCell ref="DJF23:DJO23"/>
    <mergeCell ref="DJP23:DJY23"/>
    <mergeCell ref="DFJ23:DFS23"/>
    <mergeCell ref="DFT23:DGC23"/>
    <mergeCell ref="DGD23:DGM23"/>
    <mergeCell ref="DGN23:DGW23"/>
    <mergeCell ref="DGX23:DHG23"/>
    <mergeCell ref="DHH23:DHQ23"/>
    <mergeCell ref="DQX23:DRG23"/>
    <mergeCell ref="DRH23:DRQ23"/>
    <mergeCell ref="DRR23:DSA23"/>
    <mergeCell ref="DSB23:DSK23"/>
    <mergeCell ref="DSL23:DSU23"/>
    <mergeCell ref="DSV23:DTE23"/>
    <mergeCell ref="DOP23:DOY23"/>
    <mergeCell ref="DOZ23:DPI23"/>
    <mergeCell ref="DPJ23:DPS23"/>
    <mergeCell ref="DPT23:DQC23"/>
    <mergeCell ref="DQD23:DQM23"/>
    <mergeCell ref="DQN23:DQW23"/>
    <mergeCell ref="DMH23:DMQ23"/>
    <mergeCell ref="DMR23:DNA23"/>
    <mergeCell ref="DNB23:DNK23"/>
    <mergeCell ref="DNL23:DNU23"/>
    <mergeCell ref="DNV23:DOE23"/>
    <mergeCell ref="DOF23:DOO23"/>
    <mergeCell ref="DXV23:DYE23"/>
    <mergeCell ref="DYF23:DYO23"/>
    <mergeCell ref="DYP23:DYY23"/>
    <mergeCell ref="DYZ23:DZI23"/>
    <mergeCell ref="DZJ23:DZS23"/>
    <mergeCell ref="DZT23:EAC23"/>
    <mergeCell ref="DVN23:DVW23"/>
    <mergeCell ref="DVX23:DWG23"/>
    <mergeCell ref="DWH23:DWQ23"/>
    <mergeCell ref="DWR23:DXA23"/>
    <mergeCell ref="DXB23:DXK23"/>
    <mergeCell ref="DXL23:DXU23"/>
    <mergeCell ref="DTF23:DTO23"/>
    <mergeCell ref="DTP23:DTY23"/>
    <mergeCell ref="DTZ23:DUI23"/>
    <mergeCell ref="DUJ23:DUS23"/>
    <mergeCell ref="DUT23:DVC23"/>
    <mergeCell ref="DVD23:DVM23"/>
    <mergeCell ref="EET23:EFC23"/>
    <mergeCell ref="EFD23:EFM23"/>
    <mergeCell ref="EFN23:EFW23"/>
    <mergeCell ref="EFX23:EGG23"/>
    <mergeCell ref="EGH23:EGQ23"/>
    <mergeCell ref="EGR23:EHA23"/>
    <mergeCell ref="ECL23:ECU23"/>
    <mergeCell ref="ECV23:EDE23"/>
    <mergeCell ref="EDF23:EDO23"/>
    <mergeCell ref="EDP23:EDY23"/>
    <mergeCell ref="EDZ23:EEI23"/>
    <mergeCell ref="EEJ23:EES23"/>
    <mergeCell ref="EAD23:EAM23"/>
    <mergeCell ref="EAN23:EAW23"/>
    <mergeCell ref="EAX23:EBG23"/>
    <mergeCell ref="EBH23:EBQ23"/>
    <mergeCell ref="EBR23:ECA23"/>
    <mergeCell ref="ECB23:ECK23"/>
    <mergeCell ref="ELR23:EMA23"/>
    <mergeCell ref="EMB23:EMK23"/>
    <mergeCell ref="EML23:EMU23"/>
    <mergeCell ref="EMV23:ENE23"/>
    <mergeCell ref="ENF23:ENO23"/>
    <mergeCell ref="ENP23:ENY23"/>
    <mergeCell ref="EJJ23:EJS23"/>
    <mergeCell ref="EJT23:EKC23"/>
    <mergeCell ref="EKD23:EKM23"/>
    <mergeCell ref="EKN23:EKW23"/>
    <mergeCell ref="EKX23:ELG23"/>
    <mergeCell ref="ELH23:ELQ23"/>
    <mergeCell ref="EHB23:EHK23"/>
    <mergeCell ref="EHL23:EHU23"/>
    <mergeCell ref="EHV23:EIE23"/>
    <mergeCell ref="EIF23:EIO23"/>
    <mergeCell ref="EIP23:EIY23"/>
    <mergeCell ref="EIZ23:EJI23"/>
    <mergeCell ref="ESP23:ESY23"/>
    <mergeCell ref="ESZ23:ETI23"/>
    <mergeCell ref="ETJ23:ETS23"/>
    <mergeCell ref="ETT23:EUC23"/>
    <mergeCell ref="EUD23:EUM23"/>
    <mergeCell ref="EUN23:EUW23"/>
    <mergeCell ref="EQH23:EQQ23"/>
    <mergeCell ref="EQR23:ERA23"/>
    <mergeCell ref="ERB23:ERK23"/>
    <mergeCell ref="ERL23:ERU23"/>
    <mergeCell ref="ERV23:ESE23"/>
    <mergeCell ref="ESF23:ESO23"/>
    <mergeCell ref="ENZ23:EOI23"/>
    <mergeCell ref="EOJ23:EOS23"/>
    <mergeCell ref="EOT23:EPC23"/>
    <mergeCell ref="EPD23:EPM23"/>
    <mergeCell ref="EPN23:EPW23"/>
    <mergeCell ref="EPX23:EQG23"/>
    <mergeCell ref="EZN23:EZW23"/>
    <mergeCell ref="EZX23:FAG23"/>
    <mergeCell ref="FAH23:FAQ23"/>
    <mergeCell ref="FAR23:FBA23"/>
    <mergeCell ref="FBB23:FBK23"/>
    <mergeCell ref="FBL23:FBU23"/>
    <mergeCell ref="EXF23:EXO23"/>
    <mergeCell ref="EXP23:EXY23"/>
    <mergeCell ref="EXZ23:EYI23"/>
    <mergeCell ref="EYJ23:EYS23"/>
    <mergeCell ref="EYT23:EZC23"/>
    <mergeCell ref="EZD23:EZM23"/>
    <mergeCell ref="EUX23:EVG23"/>
    <mergeCell ref="EVH23:EVQ23"/>
    <mergeCell ref="EVR23:EWA23"/>
    <mergeCell ref="EWB23:EWK23"/>
    <mergeCell ref="EWL23:EWU23"/>
    <mergeCell ref="EWV23:EXE23"/>
    <mergeCell ref="FGL23:FGU23"/>
    <mergeCell ref="FGV23:FHE23"/>
    <mergeCell ref="FHF23:FHO23"/>
    <mergeCell ref="FHP23:FHY23"/>
    <mergeCell ref="FHZ23:FII23"/>
    <mergeCell ref="FIJ23:FIS23"/>
    <mergeCell ref="FED23:FEM23"/>
    <mergeCell ref="FEN23:FEW23"/>
    <mergeCell ref="FEX23:FFG23"/>
    <mergeCell ref="FFH23:FFQ23"/>
    <mergeCell ref="FFR23:FGA23"/>
    <mergeCell ref="FGB23:FGK23"/>
    <mergeCell ref="FBV23:FCE23"/>
    <mergeCell ref="FCF23:FCO23"/>
    <mergeCell ref="FCP23:FCY23"/>
    <mergeCell ref="FCZ23:FDI23"/>
    <mergeCell ref="FDJ23:FDS23"/>
    <mergeCell ref="FDT23:FEC23"/>
    <mergeCell ref="FNJ23:FNS23"/>
    <mergeCell ref="FNT23:FOC23"/>
    <mergeCell ref="FOD23:FOM23"/>
    <mergeCell ref="FON23:FOW23"/>
    <mergeCell ref="FOX23:FPG23"/>
    <mergeCell ref="FPH23:FPQ23"/>
    <mergeCell ref="FLB23:FLK23"/>
    <mergeCell ref="FLL23:FLU23"/>
    <mergeCell ref="FLV23:FME23"/>
    <mergeCell ref="FMF23:FMO23"/>
    <mergeCell ref="FMP23:FMY23"/>
    <mergeCell ref="FMZ23:FNI23"/>
    <mergeCell ref="FIT23:FJC23"/>
    <mergeCell ref="FJD23:FJM23"/>
    <mergeCell ref="FJN23:FJW23"/>
    <mergeCell ref="FJX23:FKG23"/>
    <mergeCell ref="FKH23:FKQ23"/>
    <mergeCell ref="FKR23:FLA23"/>
    <mergeCell ref="FUH23:FUQ23"/>
    <mergeCell ref="FUR23:FVA23"/>
    <mergeCell ref="FVB23:FVK23"/>
    <mergeCell ref="FVL23:FVU23"/>
    <mergeCell ref="FVV23:FWE23"/>
    <mergeCell ref="FWF23:FWO23"/>
    <mergeCell ref="FRZ23:FSI23"/>
    <mergeCell ref="FSJ23:FSS23"/>
    <mergeCell ref="FST23:FTC23"/>
    <mergeCell ref="FTD23:FTM23"/>
    <mergeCell ref="FTN23:FTW23"/>
    <mergeCell ref="FTX23:FUG23"/>
    <mergeCell ref="FPR23:FQA23"/>
    <mergeCell ref="FQB23:FQK23"/>
    <mergeCell ref="FQL23:FQU23"/>
    <mergeCell ref="FQV23:FRE23"/>
    <mergeCell ref="FRF23:FRO23"/>
    <mergeCell ref="FRP23:FRY23"/>
    <mergeCell ref="GBF23:GBO23"/>
    <mergeCell ref="GBP23:GBY23"/>
    <mergeCell ref="GBZ23:GCI23"/>
    <mergeCell ref="GCJ23:GCS23"/>
    <mergeCell ref="GCT23:GDC23"/>
    <mergeCell ref="GDD23:GDM23"/>
    <mergeCell ref="FYX23:FZG23"/>
    <mergeCell ref="FZH23:FZQ23"/>
    <mergeCell ref="FZR23:GAA23"/>
    <mergeCell ref="GAB23:GAK23"/>
    <mergeCell ref="GAL23:GAU23"/>
    <mergeCell ref="GAV23:GBE23"/>
    <mergeCell ref="FWP23:FWY23"/>
    <mergeCell ref="FWZ23:FXI23"/>
    <mergeCell ref="FXJ23:FXS23"/>
    <mergeCell ref="FXT23:FYC23"/>
    <mergeCell ref="FYD23:FYM23"/>
    <mergeCell ref="FYN23:FYW23"/>
    <mergeCell ref="GID23:GIM23"/>
    <mergeCell ref="GIN23:GIW23"/>
    <mergeCell ref="GIX23:GJG23"/>
    <mergeCell ref="GJH23:GJQ23"/>
    <mergeCell ref="GJR23:GKA23"/>
    <mergeCell ref="GKB23:GKK23"/>
    <mergeCell ref="GFV23:GGE23"/>
    <mergeCell ref="GGF23:GGO23"/>
    <mergeCell ref="GGP23:GGY23"/>
    <mergeCell ref="GGZ23:GHI23"/>
    <mergeCell ref="GHJ23:GHS23"/>
    <mergeCell ref="GHT23:GIC23"/>
    <mergeCell ref="GDN23:GDW23"/>
    <mergeCell ref="GDX23:GEG23"/>
    <mergeCell ref="GEH23:GEQ23"/>
    <mergeCell ref="GER23:GFA23"/>
    <mergeCell ref="GFB23:GFK23"/>
    <mergeCell ref="GFL23:GFU23"/>
    <mergeCell ref="GPB23:GPK23"/>
    <mergeCell ref="GPL23:GPU23"/>
    <mergeCell ref="GPV23:GQE23"/>
    <mergeCell ref="GQF23:GQO23"/>
    <mergeCell ref="GQP23:GQY23"/>
    <mergeCell ref="GQZ23:GRI23"/>
    <mergeCell ref="GMT23:GNC23"/>
    <mergeCell ref="GND23:GNM23"/>
    <mergeCell ref="GNN23:GNW23"/>
    <mergeCell ref="GNX23:GOG23"/>
    <mergeCell ref="GOH23:GOQ23"/>
    <mergeCell ref="GOR23:GPA23"/>
    <mergeCell ref="GKL23:GKU23"/>
    <mergeCell ref="GKV23:GLE23"/>
    <mergeCell ref="GLF23:GLO23"/>
    <mergeCell ref="GLP23:GLY23"/>
    <mergeCell ref="GLZ23:GMI23"/>
    <mergeCell ref="GMJ23:GMS23"/>
    <mergeCell ref="GVZ23:GWI23"/>
    <mergeCell ref="GWJ23:GWS23"/>
    <mergeCell ref="GWT23:GXC23"/>
    <mergeCell ref="GXD23:GXM23"/>
    <mergeCell ref="GXN23:GXW23"/>
    <mergeCell ref="GXX23:GYG23"/>
    <mergeCell ref="GTR23:GUA23"/>
    <mergeCell ref="GUB23:GUK23"/>
    <mergeCell ref="GUL23:GUU23"/>
    <mergeCell ref="GUV23:GVE23"/>
    <mergeCell ref="GVF23:GVO23"/>
    <mergeCell ref="GVP23:GVY23"/>
    <mergeCell ref="GRJ23:GRS23"/>
    <mergeCell ref="GRT23:GSC23"/>
    <mergeCell ref="GSD23:GSM23"/>
    <mergeCell ref="GSN23:GSW23"/>
    <mergeCell ref="GSX23:GTG23"/>
    <mergeCell ref="GTH23:GTQ23"/>
    <mergeCell ref="HCX23:HDG23"/>
    <mergeCell ref="HDH23:HDQ23"/>
    <mergeCell ref="HDR23:HEA23"/>
    <mergeCell ref="HEB23:HEK23"/>
    <mergeCell ref="HEL23:HEU23"/>
    <mergeCell ref="HEV23:HFE23"/>
    <mergeCell ref="HAP23:HAY23"/>
    <mergeCell ref="HAZ23:HBI23"/>
    <mergeCell ref="HBJ23:HBS23"/>
    <mergeCell ref="HBT23:HCC23"/>
    <mergeCell ref="HCD23:HCM23"/>
    <mergeCell ref="HCN23:HCW23"/>
    <mergeCell ref="GYH23:GYQ23"/>
    <mergeCell ref="GYR23:GZA23"/>
    <mergeCell ref="GZB23:GZK23"/>
    <mergeCell ref="GZL23:GZU23"/>
    <mergeCell ref="GZV23:HAE23"/>
    <mergeCell ref="HAF23:HAO23"/>
    <mergeCell ref="HJV23:HKE23"/>
    <mergeCell ref="HKF23:HKO23"/>
    <mergeCell ref="HKP23:HKY23"/>
    <mergeCell ref="HKZ23:HLI23"/>
    <mergeCell ref="HLJ23:HLS23"/>
    <mergeCell ref="HLT23:HMC23"/>
    <mergeCell ref="HHN23:HHW23"/>
    <mergeCell ref="HHX23:HIG23"/>
    <mergeCell ref="HIH23:HIQ23"/>
    <mergeCell ref="HIR23:HJA23"/>
    <mergeCell ref="HJB23:HJK23"/>
    <mergeCell ref="HJL23:HJU23"/>
    <mergeCell ref="HFF23:HFO23"/>
    <mergeCell ref="HFP23:HFY23"/>
    <mergeCell ref="HFZ23:HGI23"/>
    <mergeCell ref="HGJ23:HGS23"/>
    <mergeCell ref="HGT23:HHC23"/>
    <mergeCell ref="HHD23:HHM23"/>
    <mergeCell ref="HQT23:HRC23"/>
    <mergeCell ref="HRD23:HRM23"/>
    <mergeCell ref="HRN23:HRW23"/>
    <mergeCell ref="HRX23:HSG23"/>
    <mergeCell ref="HSH23:HSQ23"/>
    <mergeCell ref="HSR23:HTA23"/>
    <mergeCell ref="HOL23:HOU23"/>
    <mergeCell ref="HOV23:HPE23"/>
    <mergeCell ref="HPF23:HPO23"/>
    <mergeCell ref="HPP23:HPY23"/>
    <mergeCell ref="HPZ23:HQI23"/>
    <mergeCell ref="HQJ23:HQS23"/>
    <mergeCell ref="HMD23:HMM23"/>
    <mergeCell ref="HMN23:HMW23"/>
    <mergeCell ref="HMX23:HNG23"/>
    <mergeCell ref="HNH23:HNQ23"/>
    <mergeCell ref="HNR23:HOA23"/>
    <mergeCell ref="HOB23:HOK23"/>
    <mergeCell ref="HXR23:HYA23"/>
    <mergeCell ref="HYB23:HYK23"/>
    <mergeCell ref="HYL23:HYU23"/>
    <mergeCell ref="HYV23:HZE23"/>
    <mergeCell ref="HZF23:HZO23"/>
    <mergeCell ref="HZP23:HZY23"/>
    <mergeCell ref="HVJ23:HVS23"/>
    <mergeCell ref="HVT23:HWC23"/>
    <mergeCell ref="HWD23:HWM23"/>
    <mergeCell ref="HWN23:HWW23"/>
    <mergeCell ref="HWX23:HXG23"/>
    <mergeCell ref="HXH23:HXQ23"/>
    <mergeCell ref="HTB23:HTK23"/>
    <mergeCell ref="HTL23:HTU23"/>
    <mergeCell ref="HTV23:HUE23"/>
    <mergeCell ref="HUF23:HUO23"/>
    <mergeCell ref="HUP23:HUY23"/>
    <mergeCell ref="HUZ23:HVI23"/>
    <mergeCell ref="IEP23:IEY23"/>
    <mergeCell ref="IEZ23:IFI23"/>
    <mergeCell ref="IFJ23:IFS23"/>
    <mergeCell ref="IFT23:IGC23"/>
    <mergeCell ref="IGD23:IGM23"/>
    <mergeCell ref="IGN23:IGW23"/>
    <mergeCell ref="ICH23:ICQ23"/>
    <mergeCell ref="ICR23:IDA23"/>
    <mergeCell ref="IDB23:IDK23"/>
    <mergeCell ref="IDL23:IDU23"/>
    <mergeCell ref="IDV23:IEE23"/>
    <mergeCell ref="IEF23:IEO23"/>
    <mergeCell ref="HZZ23:IAI23"/>
    <mergeCell ref="IAJ23:IAS23"/>
    <mergeCell ref="IAT23:IBC23"/>
    <mergeCell ref="IBD23:IBM23"/>
    <mergeCell ref="IBN23:IBW23"/>
    <mergeCell ref="IBX23:ICG23"/>
    <mergeCell ref="ILN23:ILW23"/>
    <mergeCell ref="ILX23:IMG23"/>
    <mergeCell ref="IMH23:IMQ23"/>
    <mergeCell ref="IMR23:INA23"/>
    <mergeCell ref="INB23:INK23"/>
    <mergeCell ref="INL23:INU23"/>
    <mergeCell ref="IJF23:IJO23"/>
    <mergeCell ref="IJP23:IJY23"/>
    <mergeCell ref="IJZ23:IKI23"/>
    <mergeCell ref="IKJ23:IKS23"/>
    <mergeCell ref="IKT23:ILC23"/>
    <mergeCell ref="ILD23:ILM23"/>
    <mergeCell ref="IGX23:IHG23"/>
    <mergeCell ref="IHH23:IHQ23"/>
    <mergeCell ref="IHR23:IIA23"/>
    <mergeCell ref="IIB23:IIK23"/>
    <mergeCell ref="IIL23:IIU23"/>
    <mergeCell ref="IIV23:IJE23"/>
    <mergeCell ref="ISL23:ISU23"/>
    <mergeCell ref="ISV23:ITE23"/>
    <mergeCell ref="ITF23:ITO23"/>
    <mergeCell ref="ITP23:ITY23"/>
    <mergeCell ref="ITZ23:IUI23"/>
    <mergeCell ref="IUJ23:IUS23"/>
    <mergeCell ref="IQD23:IQM23"/>
    <mergeCell ref="IQN23:IQW23"/>
    <mergeCell ref="IQX23:IRG23"/>
    <mergeCell ref="IRH23:IRQ23"/>
    <mergeCell ref="IRR23:ISA23"/>
    <mergeCell ref="ISB23:ISK23"/>
    <mergeCell ref="INV23:IOE23"/>
    <mergeCell ref="IOF23:IOO23"/>
    <mergeCell ref="IOP23:IOY23"/>
    <mergeCell ref="IOZ23:IPI23"/>
    <mergeCell ref="IPJ23:IPS23"/>
    <mergeCell ref="IPT23:IQC23"/>
    <mergeCell ref="IZJ23:IZS23"/>
    <mergeCell ref="IZT23:JAC23"/>
    <mergeCell ref="JAD23:JAM23"/>
    <mergeCell ref="JAN23:JAW23"/>
    <mergeCell ref="JAX23:JBG23"/>
    <mergeCell ref="JBH23:JBQ23"/>
    <mergeCell ref="IXB23:IXK23"/>
    <mergeCell ref="IXL23:IXU23"/>
    <mergeCell ref="IXV23:IYE23"/>
    <mergeCell ref="IYF23:IYO23"/>
    <mergeCell ref="IYP23:IYY23"/>
    <mergeCell ref="IYZ23:IZI23"/>
    <mergeCell ref="IUT23:IVC23"/>
    <mergeCell ref="IVD23:IVM23"/>
    <mergeCell ref="IVN23:IVW23"/>
    <mergeCell ref="IVX23:IWG23"/>
    <mergeCell ref="IWH23:IWQ23"/>
    <mergeCell ref="IWR23:IXA23"/>
    <mergeCell ref="JGH23:JGQ23"/>
    <mergeCell ref="JGR23:JHA23"/>
    <mergeCell ref="JHB23:JHK23"/>
    <mergeCell ref="JHL23:JHU23"/>
    <mergeCell ref="JHV23:JIE23"/>
    <mergeCell ref="JIF23:JIO23"/>
    <mergeCell ref="JDZ23:JEI23"/>
    <mergeCell ref="JEJ23:JES23"/>
    <mergeCell ref="JET23:JFC23"/>
    <mergeCell ref="JFD23:JFM23"/>
    <mergeCell ref="JFN23:JFW23"/>
    <mergeCell ref="JFX23:JGG23"/>
    <mergeCell ref="JBR23:JCA23"/>
    <mergeCell ref="JCB23:JCK23"/>
    <mergeCell ref="JCL23:JCU23"/>
    <mergeCell ref="JCV23:JDE23"/>
    <mergeCell ref="JDF23:JDO23"/>
    <mergeCell ref="JDP23:JDY23"/>
    <mergeCell ref="JNF23:JNO23"/>
    <mergeCell ref="JNP23:JNY23"/>
    <mergeCell ref="JNZ23:JOI23"/>
    <mergeCell ref="JOJ23:JOS23"/>
    <mergeCell ref="JOT23:JPC23"/>
    <mergeCell ref="JPD23:JPM23"/>
    <mergeCell ref="JKX23:JLG23"/>
    <mergeCell ref="JLH23:JLQ23"/>
    <mergeCell ref="JLR23:JMA23"/>
    <mergeCell ref="JMB23:JMK23"/>
    <mergeCell ref="JML23:JMU23"/>
    <mergeCell ref="JMV23:JNE23"/>
    <mergeCell ref="JIP23:JIY23"/>
    <mergeCell ref="JIZ23:JJI23"/>
    <mergeCell ref="JJJ23:JJS23"/>
    <mergeCell ref="JJT23:JKC23"/>
    <mergeCell ref="JKD23:JKM23"/>
    <mergeCell ref="JKN23:JKW23"/>
    <mergeCell ref="JUD23:JUM23"/>
    <mergeCell ref="JUN23:JUW23"/>
    <mergeCell ref="JUX23:JVG23"/>
    <mergeCell ref="JVH23:JVQ23"/>
    <mergeCell ref="JVR23:JWA23"/>
    <mergeCell ref="JWB23:JWK23"/>
    <mergeCell ref="JRV23:JSE23"/>
    <mergeCell ref="JSF23:JSO23"/>
    <mergeCell ref="JSP23:JSY23"/>
    <mergeCell ref="JSZ23:JTI23"/>
    <mergeCell ref="JTJ23:JTS23"/>
    <mergeCell ref="JTT23:JUC23"/>
    <mergeCell ref="JPN23:JPW23"/>
    <mergeCell ref="JPX23:JQG23"/>
    <mergeCell ref="JQH23:JQQ23"/>
    <mergeCell ref="JQR23:JRA23"/>
    <mergeCell ref="JRB23:JRK23"/>
    <mergeCell ref="JRL23:JRU23"/>
    <mergeCell ref="KBB23:KBK23"/>
    <mergeCell ref="KBL23:KBU23"/>
    <mergeCell ref="KBV23:KCE23"/>
    <mergeCell ref="KCF23:KCO23"/>
    <mergeCell ref="KCP23:KCY23"/>
    <mergeCell ref="KCZ23:KDI23"/>
    <mergeCell ref="JYT23:JZC23"/>
    <mergeCell ref="JZD23:JZM23"/>
    <mergeCell ref="JZN23:JZW23"/>
    <mergeCell ref="JZX23:KAG23"/>
    <mergeCell ref="KAH23:KAQ23"/>
    <mergeCell ref="KAR23:KBA23"/>
    <mergeCell ref="JWL23:JWU23"/>
    <mergeCell ref="JWV23:JXE23"/>
    <mergeCell ref="JXF23:JXO23"/>
    <mergeCell ref="JXP23:JXY23"/>
    <mergeCell ref="JXZ23:JYI23"/>
    <mergeCell ref="JYJ23:JYS23"/>
    <mergeCell ref="KHZ23:KII23"/>
    <mergeCell ref="KIJ23:KIS23"/>
    <mergeCell ref="KIT23:KJC23"/>
    <mergeCell ref="KJD23:KJM23"/>
    <mergeCell ref="KJN23:KJW23"/>
    <mergeCell ref="KJX23:KKG23"/>
    <mergeCell ref="KFR23:KGA23"/>
    <mergeCell ref="KGB23:KGK23"/>
    <mergeCell ref="KGL23:KGU23"/>
    <mergeCell ref="KGV23:KHE23"/>
    <mergeCell ref="KHF23:KHO23"/>
    <mergeCell ref="KHP23:KHY23"/>
    <mergeCell ref="KDJ23:KDS23"/>
    <mergeCell ref="KDT23:KEC23"/>
    <mergeCell ref="KED23:KEM23"/>
    <mergeCell ref="KEN23:KEW23"/>
    <mergeCell ref="KEX23:KFG23"/>
    <mergeCell ref="KFH23:KFQ23"/>
    <mergeCell ref="KOX23:KPG23"/>
    <mergeCell ref="KPH23:KPQ23"/>
    <mergeCell ref="KPR23:KQA23"/>
    <mergeCell ref="KQB23:KQK23"/>
    <mergeCell ref="KQL23:KQU23"/>
    <mergeCell ref="KQV23:KRE23"/>
    <mergeCell ref="KMP23:KMY23"/>
    <mergeCell ref="KMZ23:KNI23"/>
    <mergeCell ref="KNJ23:KNS23"/>
    <mergeCell ref="KNT23:KOC23"/>
    <mergeCell ref="KOD23:KOM23"/>
    <mergeCell ref="KON23:KOW23"/>
    <mergeCell ref="KKH23:KKQ23"/>
    <mergeCell ref="KKR23:KLA23"/>
    <mergeCell ref="KLB23:KLK23"/>
    <mergeCell ref="KLL23:KLU23"/>
    <mergeCell ref="KLV23:KME23"/>
    <mergeCell ref="KMF23:KMO23"/>
    <mergeCell ref="KVV23:KWE23"/>
    <mergeCell ref="KWF23:KWO23"/>
    <mergeCell ref="KWP23:KWY23"/>
    <mergeCell ref="KWZ23:KXI23"/>
    <mergeCell ref="KXJ23:KXS23"/>
    <mergeCell ref="KXT23:KYC23"/>
    <mergeCell ref="KTN23:KTW23"/>
    <mergeCell ref="KTX23:KUG23"/>
    <mergeCell ref="KUH23:KUQ23"/>
    <mergeCell ref="KUR23:KVA23"/>
    <mergeCell ref="KVB23:KVK23"/>
    <mergeCell ref="KVL23:KVU23"/>
    <mergeCell ref="KRF23:KRO23"/>
    <mergeCell ref="KRP23:KRY23"/>
    <mergeCell ref="KRZ23:KSI23"/>
    <mergeCell ref="KSJ23:KSS23"/>
    <mergeCell ref="KST23:KTC23"/>
    <mergeCell ref="KTD23:KTM23"/>
    <mergeCell ref="LCT23:LDC23"/>
    <mergeCell ref="LDD23:LDM23"/>
    <mergeCell ref="LDN23:LDW23"/>
    <mergeCell ref="LDX23:LEG23"/>
    <mergeCell ref="LEH23:LEQ23"/>
    <mergeCell ref="LER23:LFA23"/>
    <mergeCell ref="LAL23:LAU23"/>
    <mergeCell ref="LAV23:LBE23"/>
    <mergeCell ref="LBF23:LBO23"/>
    <mergeCell ref="LBP23:LBY23"/>
    <mergeCell ref="LBZ23:LCI23"/>
    <mergeCell ref="LCJ23:LCS23"/>
    <mergeCell ref="KYD23:KYM23"/>
    <mergeCell ref="KYN23:KYW23"/>
    <mergeCell ref="KYX23:KZG23"/>
    <mergeCell ref="KZH23:KZQ23"/>
    <mergeCell ref="KZR23:LAA23"/>
    <mergeCell ref="LAB23:LAK23"/>
    <mergeCell ref="LJR23:LKA23"/>
    <mergeCell ref="LKB23:LKK23"/>
    <mergeCell ref="LKL23:LKU23"/>
    <mergeCell ref="LKV23:LLE23"/>
    <mergeCell ref="LLF23:LLO23"/>
    <mergeCell ref="LLP23:LLY23"/>
    <mergeCell ref="LHJ23:LHS23"/>
    <mergeCell ref="LHT23:LIC23"/>
    <mergeCell ref="LID23:LIM23"/>
    <mergeCell ref="LIN23:LIW23"/>
    <mergeCell ref="LIX23:LJG23"/>
    <mergeCell ref="LJH23:LJQ23"/>
    <mergeCell ref="LFB23:LFK23"/>
    <mergeCell ref="LFL23:LFU23"/>
    <mergeCell ref="LFV23:LGE23"/>
    <mergeCell ref="LGF23:LGO23"/>
    <mergeCell ref="LGP23:LGY23"/>
    <mergeCell ref="LGZ23:LHI23"/>
    <mergeCell ref="LQP23:LQY23"/>
    <mergeCell ref="LQZ23:LRI23"/>
    <mergeCell ref="LRJ23:LRS23"/>
    <mergeCell ref="LRT23:LSC23"/>
    <mergeCell ref="LSD23:LSM23"/>
    <mergeCell ref="LSN23:LSW23"/>
    <mergeCell ref="LOH23:LOQ23"/>
    <mergeCell ref="LOR23:LPA23"/>
    <mergeCell ref="LPB23:LPK23"/>
    <mergeCell ref="LPL23:LPU23"/>
    <mergeCell ref="LPV23:LQE23"/>
    <mergeCell ref="LQF23:LQO23"/>
    <mergeCell ref="LLZ23:LMI23"/>
    <mergeCell ref="LMJ23:LMS23"/>
    <mergeCell ref="LMT23:LNC23"/>
    <mergeCell ref="LND23:LNM23"/>
    <mergeCell ref="LNN23:LNW23"/>
    <mergeCell ref="LNX23:LOG23"/>
    <mergeCell ref="LXN23:LXW23"/>
    <mergeCell ref="LXX23:LYG23"/>
    <mergeCell ref="LYH23:LYQ23"/>
    <mergeCell ref="LYR23:LZA23"/>
    <mergeCell ref="LZB23:LZK23"/>
    <mergeCell ref="LZL23:LZU23"/>
    <mergeCell ref="LVF23:LVO23"/>
    <mergeCell ref="LVP23:LVY23"/>
    <mergeCell ref="LVZ23:LWI23"/>
    <mergeCell ref="LWJ23:LWS23"/>
    <mergeCell ref="LWT23:LXC23"/>
    <mergeCell ref="LXD23:LXM23"/>
    <mergeCell ref="LSX23:LTG23"/>
    <mergeCell ref="LTH23:LTQ23"/>
    <mergeCell ref="LTR23:LUA23"/>
    <mergeCell ref="LUB23:LUK23"/>
    <mergeCell ref="LUL23:LUU23"/>
    <mergeCell ref="LUV23:LVE23"/>
    <mergeCell ref="MEL23:MEU23"/>
    <mergeCell ref="MEV23:MFE23"/>
    <mergeCell ref="MFF23:MFO23"/>
    <mergeCell ref="MFP23:MFY23"/>
    <mergeCell ref="MFZ23:MGI23"/>
    <mergeCell ref="MGJ23:MGS23"/>
    <mergeCell ref="MCD23:MCM23"/>
    <mergeCell ref="MCN23:MCW23"/>
    <mergeCell ref="MCX23:MDG23"/>
    <mergeCell ref="MDH23:MDQ23"/>
    <mergeCell ref="MDR23:MEA23"/>
    <mergeCell ref="MEB23:MEK23"/>
    <mergeCell ref="LZV23:MAE23"/>
    <mergeCell ref="MAF23:MAO23"/>
    <mergeCell ref="MAP23:MAY23"/>
    <mergeCell ref="MAZ23:MBI23"/>
    <mergeCell ref="MBJ23:MBS23"/>
    <mergeCell ref="MBT23:MCC23"/>
    <mergeCell ref="MLJ23:MLS23"/>
    <mergeCell ref="MLT23:MMC23"/>
    <mergeCell ref="MMD23:MMM23"/>
    <mergeCell ref="MMN23:MMW23"/>
    <mergeCell ref="MMX23:MNG23"/>
    <mergeCell ref="MNH23:MNQ23"/>
    <mergeCell ref="MJB23:MJK23"/>
    <mergeCell ref="MJL23:MJU23"/>
    <mergeCell ref="MJV23:MKE23"/>
    <mergeCell ref="MKF23:MKO23"/>
    <mergeCell ref="MKP23:MKY23"/>
    <mergeCell ref="MKZ23:MLI23"/>
    <mergeCell ref="MGT23:MHC23"/>
    <mergeCell ref="MHD23:MHM23"/>
    <mergeCell ref="MHN23:MHW23"/>
    <mergeCell ref="MHX23:MIG23"/>
    <mergeCell ref="MIH23:MIQ23"/>
    <mergeCell ref="MIR23:MJA23"/>
    <mergeCell ref="MSH23:MSQ23"/>
    <mergeCell ref="MSR23:MTA23"/>
    <mergeCell ref="MTB23:MTK23"/>
    <mergeCell ref="MTL23:MTU23"/>
    <mergeCell ref="MTV23:MUE23"/>
    <mergeCell ref="MUF23:MUO23"/>
    <mergeCell ref="MPZ23:MQI23"/>
    <mergeCell ref="MQJ23:MQS23"/>
    <mergeCell ref="MQT23:MRC23"/>
    <mergeCell ref="MRD23:MRM23"/>
    <mergeCell ref="MRN23:MRW23"/>
    <mergeCell ref="MRX23:MSG23"/>
    <mergeCell ref="MNR23:MOA23"/>
    <mergeCell ref="MOB23:MOK23"/>
    <mergeCell ref="MOL23:MOU23"/>
    <mergeCell ref="MOV23:MPE23"/>
    <mergeCell ref="MPF23:MPO23"/>
    <mergeCell ref="MPP23:MPY23"/>
    <mergeCell ref="MZF23:MZO23"/>
    <mergeCell ref="MZP23:MZY23"/>
    <mergeCell ref="MZZ23:NAI23"/>
    <mergeCell ref="NAJ23:NAS23"/>
    <mergeCell ref="NAT23:NBC23"/>
    <mergeCell ref="NBD23:NBM23"/>
    <mergeCell ref="MWX23:MXG23"/>
    <mergeCell ref="MXH23:MXQ23"/>
    <mergeCell ref="MXR23:MYA23"/>
    <mergeCell ref="MYB23:MYK23"/>
    <mergeCell ref="MYL23:MYU23"/>
    <mergeCell ref="MYV23:MZE23"/>
    <mergeCell ref="MUP23:MUY23"/>
    <mergeCell ref="MUZ23:MVI23"/>
    <mergeCell ref="MVJ23:MVS23"/>
    <mergeCell ref="MVT23:MWC23"/>
    <mergeCell ref="MWD23:MWM23"/>
    <mergeCell ref="MWN23:MWW23"/>
    <mergeCell ref="NGD23:NGM23"/>
    <mergeCell ref="NGN23:NGW23"/>
    <mergeCell ref="NGX23:NHG23"/>
    <mergeCell ref="NHH23:NHQ23"/>
    <mergeCell ref="NHR23:NIA23"/>
    <mergeCell ref="NIB23:NIK23"/>
    <mergeCell ref="NDV23:NEE23"/>
    <mergeCell ref="NEF23:NEO23"/>
    <mergeCell ref="NEP23:NEY23"/>
    <mergeCell ref="NEZ23:NFI23"/>
    <mergeCell ref="NFJ23:NFS23"/>
    <mergeCell ref="NFT23:NGC23"/>
    <mergeCell ref="NBN23:NBW23"/>
    <mergeCell ref="NBX23:NCG23"/>
    <mergeCell ref="NCH23:NCQ23"/>
    <mergeCell ref="NCR23:NDA23"/>
    <mergeCell ref="NDB23:NDK23"/>
    <mergeCell ref="NDL23:NDU23"/>
    <mergeCell ref="NNB23:NNK23"/>
    <mergeCell ref="NNL23:NNU23"/>
    <mergeCell ref="NNV23:NOE23"/>
    <mergeCell ref="NOF23:NOO23"/>
    <mergeCell ref="NOP23:NOY23"/>
    <mergeCell ref="NOZ23:NPI23"/>
    <mergeCell ref="NKT23:NLC23"/>
    <mergeCell ref="NLD23:NLM23"/>
    <mergeCell ref="NLN23:NLW23"/>
    <mergeCell ref="NLX23:NMG23"/>
    <mergeCell ref="NMH23:NMQ23"/>
    <mergeCell ref="NMR23:NNA23"/>
    <mergeCell ref="NIL23:NIU23"/>
    <mergeCell ref="NIV23:NJE23"/>
    <mergeCell ref="NJF23:NJO23"/>
    <mergeCell ref="NJP23:NJY23"/>
    <mergeCell ref="NJZ23:NKI23"/>
    <mergeCell ref="NKJ23:NKS23"/>
    <mergeCell ref="NTZ23:NUI23"/>
    <mergeCell ref="NUJ23:NUS23"/>
    <mergeCell ref="NUT23:NVC23"/>
    <mergeCell ref="NVD23:NVM23"/>
    <mergeCell ref="NVN23:NVW23"/>
    <mergeCell ref="NVX23:NWG23"/>
    <mergeCell ref="NRR23:NSA23"/>
    <mergeCell ref="NSB23:NSK23"/>
    <mergeCell ref="NSL23:NSU23"/>
    <mergeCell ref="NSV23:NTE23"/>
    <mergeCell ref="NTF23:NTO23"/>
    <mergeCell ref="NTP23:NTY23"/>
    <mergeCell ref="NPJ23:NPS23"/>
    <mergeCell ref="NPT23:NQC23"/>
    <mergeCell ref="NQD23:NQM23"/>
    <mergeCell ref="NQN23:NQW23"/>
    <mergeCell ref="NQX23:NRG23"/>
    <mergeCell ref="NRH23:NRQ23"/>
    <mergeCell ref="OAX23:OBG23"/>
    <mergeCell ref="OBH23:OBQ23"/>
    <mergeCell ref="OBR23:OCA23"/>
    <mergeCell ref="OCB23:OCK23"/>
    <mergeCell ref="OCL23:OCU23"/>
    <mergeCell ref="OCV23:ODE23"/>
    <mergeCell ref="NYP23:NYY23"/>
    <mergeCell ref="NYZ23:NZI23"/>
    <mergeCell ref="NZJ23:NZS23"/>
    <mergeCell ref="NZT23:OAC23"/>
    <mergeCell ref="OAD23:OAM23"/>
    <mergeCell ref="OAN23:OAW23"/>
    <mergeCell ref="NWH23:NWQ23"/>
    <mergeCell ref="NWR23:NXA23"/>
    <mergeCell ref="NXB23:NXK23"/>
    <mergeCell ref="NXL23:NXU23"/>
    <mergeCell ref="NXV23:NYE23"/>
    <mergeCell ref="NYF23:NYO23"/>
    <mergeCell ref="OHV23:OIE23"/>
    <mergeCell ref="OIF23:OIO23"/>
    <mergeCell ref="OIP23:OIY23"/>
    <mergeCell ref="OIZ23:OJI23"/>
    <mergeCell ref="OJJ23:OJS23"/>
    <mergeCell ref="OJT23:OKC23"/>
    <mergeCell ref="OFN23:OFW23"/>
    <mergeCell ref="OFX23:OGG23"/>
    <mergeCell ref="OGH23:OGQ23"/>
    <mergeCell ref="OGR23:OHA23"/>
    <mergeCell ref="OHB23:OHK23"/>
    <mergeCell ref="OHL23:OHU23"/>
    <mergeCell ref="ODF23:ODO23"/>
    <mergeCell ref="ODP23:ODY23"/>
    <mergeCell ref="ODZ23:OEI23"/>
    <mergeCell ref="OEJ23:OES23"/>
    <mergeCell ref="OET23:OFC23"/>
    <mergeCell ref="OFD23:OFM23"/>
    <mergeCell ref="OOT23:OPC23"/>
    <mergeCell ref="OPD23:OPM23"/>
    <mergeCell ref="OPN23:OPW23"/>
    <mergeCell ref="OPX23:OQG23"/>
    <mergeCell ref="OQH23:OQQ23"/>
    <mergeCell ref="OQR23:ORA23"/>
    <mergeCell ref="OML23:OMU23"/>
    <mergeCell ref="OMV23:ONE23"/>
    <mergeCell ref="ONF23:ONO23"/>
    <mergeCell ref="ONP23:ONY23"/>
    <mergeCell ref="ONZ23:OOI23"/>
    <mergeCell ref="OOJ23:OOS23"/>
    <mergeCell ref="OKD23:OKM23"/>
    <mergeCell ref="OKN23:OKW23"/>
    <mergeCell ref="OKX23:OLG23"/>
    <mergeCell ref="OLH23:OLQ23"/>
    <mergeCell ref="OLR23:OMA23"/>
    <mergeCell ref="OMB23:OMK23"/>
    <mergeCell ref="OVR23:OWA23"/>
    <mergeCell ref="OWB23:OWK23"/>
    <mergeCell ref="OWL23:OWU23"/>
    <mergeCell ref="OWV23:OXE23"/>
    <mergeCell ref="OXF23:OXO23"/>
    <mergeCell ref="OXP23:OXY23"/>
    <mergeCell ref="OTJ23:OTS23"/>
    <mergeCell ref="OTT23:OUC23"/>
    <mergeCell ref="OUD23:OUM23"/>
    <mergeCell ref="OUN23:OUW23"/>
    <mergeCell ref="OUX23:OVG23"/>
    <mergeCell ref="OVH23:OVQ23"/>
    <mergeCell ref="ORB23:ORK23"/>
    <mergeCell ref="ORL23:ORU23"/>
    <mergeCell ref="ORV23:OSE23"/>
    <mergeCell ref="OSF23:OSO23"/>
    <mergeCell ref="OSP23:OSY23"/>
    <mergeCell ref="OSZ23:OTI23"/>
    <mergeCell ref="PCP23:PCY23"/>
    <mergeCell ref="PCZ23:PDI23"/>
    <mergeCell ref="PDJ23:PDS23"/>
    <mergeCell ref="PDT23:PEC23"/>
    <mergeCell ref="PED23:PEM23"/>
    <mergeCell ref="PEN23:PEW23"/>
    <mergeCell ref="PAH23:PAQ23"/>
    <mergeCell ref="PAR23:PBA23"/>
    <mergeCell ref="PBB23:PBK23"/>
    <mergeCell ref="PBL23:PBU23"/>
    <mergeCell ref="PBV23:PCE23"/>
    <mergeCell ref="PCF23:PCO23"/>
    <mergeCell ref="OXZ23:OYI23"/>
    <mergeCell ref="OYJ23:OYS23"/>
    <mergeCell ref="OYT23:OZC23"/>
    <mergeCell ref="OZD23:OZM23"/>
    <mergeCell ref="OZN23:OZW23"/>
    <mergeCell ref="OZX23:PAG23"/>
    <mergeCell ref="PJN23:PJW23"/>
    <mergeCell ref="PJX23:PKG23"/>
    <mergeCell ref="PKH23:PKQ23"/>
    <mergeCell ref="PKR23:PLA23"/>
    <mergeCell ref="PLB23:PLK23"/>
    <mergeCell ref="PLL23:PLU23"/>
    <mergeCell ref="PHF23:PHO23"/>
    <mergeCell ref="PHP23:PHY23"/>
    <mergeCell ref="PHZ23:PII23"/>
    <mergeCell ref="PIJ23:PIS23"/>
    <mergeCell ref="PIT23:PJC23"/>
    <mergeCell ref="PJD23:PJM23"/>
    <mergeCell ref="PEX23:PFG23"/>
    <mergeCell ref="PFH23:PFQ23"/>
    <mergeCell ref="PFR23:PGA23"/>
    <mergeCell ref="PGB23:PGK23"/>
    <mergeCell ref="PGL23:PGU23"/>
    <mergeCell ref="PGV23:PHE23"/>
    <mergeCell ref="PQL23:PQU23"/>
    <mergeCell ref="PQV23:PRE23"/>
    <mergeCell ref="PRF23:PRO23"/>
    <mergeCell ref="PRP23:PRY23"/>
    <mergeCell ref="PRZ23:PSI23"/>
    <mergeCell ref="PSJ23:PSS23"/>
    <mergeCell ref="POD23:POM23"/>
    <mergeCell ref="PON23:POW23"/>
    <mergeCell ref="POX23:PPG23"/>
    <mergeCell ref="PPH23:PPQ23"/>
    <mergeCell ref="PPR23:PQA23"/>
    <mergeCell ref="PQB23:PQK23"/>
    <mergeCell ref="PLV23:PME23"/>
    <mergeCell ref="PMF23:PMO23"/>
    <mergeCell ref="PMP23:PMY23"/>
    <mergeCell ref="PMZ23:PNI23"/>
    <mergeCell ref="PNJ23:PNS23"/>
    <mergeCell ref="PNT23:POC23"/>
    <mergeCell ref="PXJ23:PXS23"/>
    <mergeCell ref="PXT23:PYC23"/>
    <mergeCell ref="PYD23:PYM23"/>
    <mergeCell ref="PYN23:PYW23"/>
    <mergeCell ref="PYX23:PZG23"/>
    <mergeCell ref="PZH23:PZQ23"/>
    <mergeCell ref="PVB23:PVK23"/>
    <mergeCell ref="PVL23:PVU23"/>
    <mergeCell ref="PVV23:PWE23"/>
    <mergeCell ref="PWF23:PWO23"/>
    <mergeCell ref="PWP23:PWY23"/>
    <mergeCell ref="PWZ23:PXI23"/>
    <mergeCell ref="PST23:PTC23"/>
    <mergeCell ref="PTD23:PTM23"/>
    <mergeCell ref="PTN23:PTW23"/>
    <mergeCell ref="PTX23:PUG23"/>
    <mergeCell ref="PUH23:PUQ23"/>
    <mergeCell ref="PUR23:PVA23"/>
    <mergeCell ref="QEH23:QEQ23"/>
    <mergeCell ref="QER23:QFA23"/>
    <mergeCell ref="QFB23:QFK23"/>
    <mergeCell ref="QFL23:QFU23"/>
    <mergeCell ref="QFV23:QGE23"/>
    <mergeCell ref="QGF23:QGO23"/>
    <mergeCell ref="QBZ23:QCI23"/>
    <mergeCell ref="QCJ23:QCS23"/>
    <mergeCell ref="QCT23:QDC23"/>
    <mergeCell ref="QDD23:QDM23"/>
    <mergeCell ref="QDN23:QDW23"/>
    <mergeCell ref="QDX23:QEG23"/>
    <mergeCell ref="PZR23:QAA23"/>
    <mergeCell ref="QAB23:QAK23"/>
    <mergeCell ref="QAL23:QAU23"/>
    <mergeCell ref="QAV23:QBE23"/>
    <mergeCell ref="QBF23:QBO23"/>
    <mergeCell ref="QBP23:QBY23"/>
    <mergeCell ref="QLF23:QLO23"/>
    <mergeCell ref="QLP23:QLY23"/>
    <mergeCell ref="QLZ23:QMI23"/>
    <mergeCell ref="QMJ23:QMS23"/>
    <mergeCell ref="QMT23:QNC23"/>
    <mergeCell ref="QND23:QNM23"/>
    <mergeCell ref="QIX23:QJG23"/>
    <mergeCell ref="QJH23:QJQ23"/>
    <mergeCell ref="QJR23:QKA23"/>
    <mergeCell ref="QKB23:QKK23"/>
    <mergeCell ref="QKL23:QKU23"/>
    <mergeCell ref="QKV23:QLE23"/>
    <mergeCell ref="QGP23:QGY23"/>
    <mergeCell ref="QGZ23:QHI23"/>
    <mergeCell ref="QHJ23:QHS23"/>
    <mergeCell ref="QHT23:QIC23"/>
    <mergeCell ref="QID23:QIM23"/>
    <mergeCell ref="QIN23:QIW23"/>
    <mergeCell ref="QSD23:QSM23"/>
    <mergeCell ref="QSN23:QSW23"/>
    <mergeCell ref="QSX23:QTG23"/>
    <mergeCell ref="QTH23:QTQ23"/>
    <mergeCell ref="QTR23:QUA23"/>
    <mergeCell ref="QUB23:QUK23"/>
    <mergeCell ref="QPV23:QQE23"/>
    <mergeCell ref="QQF23:QQO23"/>
    <mergeCell ref="QQP23:QQY23"/>
    <mergeCell ref="QQZ23:QRI23"/>
    <mergeCell ref="QRJ23:QRS23"/>
    <mergeCell ref="QRT23:QSC23"/>
    <mergeCell ref="QNN23:QNW23"/>
    <mergeCell ref="QNX23:QOG23"/>
    <mergeCell ref="QOH23:QOQ23"/>
    <mergeCell ref="QOR23:QPA23"/>
    <mergeCell ref="QPB23:QPK23"/>
    <mergeCell ref="QPL23:QPU23"/>
    <mergeCell ref="QZB23:QZK23"/>
    <mergeCell ref="QZL23:QZU23"/>
    <mergeCell ref="QZV23:RAE23"/>
    <mergeCell ref="RAF23:RAO23"/>
    <mergeCell ref="RAP23:RAY23"/>
    <mergeCell ref="RAZ23:RBI23"/>
    <mergeCell ref="QWT23:QXC23"/>
    <mergeCell ref="QXD23:QXM23"/>
    <mergeCell ref="QXN23:QXW23"/>
    <mergeCell ref="QXX23:QYG23"/>
    <mergeCell ref="QYH23:QYQ23"/>
    <mergeCell ref="QYR23:QZA23"/>
    <mergeCell ref="QUL23:QUU23"/>
    <mergeCell ref="QUV23:QVE23"/>
    <mergeCell ref="QVF23:QVO23"/>
    <mergeCell ref="QVP23:QVY23"/>
    <mergeCell ref="QVZ23:QWI23"/>
    <mergeCell ref="QWJ23:QWS23"/>
    <mergeCell ref="RFZ23:RGI23"/>
    <mergeCell ref="RGJ23:RGS23"/>
    <mergeCell ref="RGT23:RHC23"/>
    <mergeCell ref="RHD23:RHM23"/>
    <mergeCell ref="RHN23:RHW23"/>
    <mergeCell ref="RHX23:RIG23"/>
    <mergeCell ref="RDR23:REA23"/>
    <mergeCell ref="REB23:REK23"/>
    <mergeCell ref="REL23:REU23"/>
    <mergeCell ref="REV23:RFE23"/>
    <mergeCell ref="RFF23:RFO23"/>
    <mergeCell ref="RFP23:RFY23"/>
    <mergeCell ref="RBJ23:RBS23"/>
    <mergeCell ref="RBT23:RCC23"/>
    <mergeCell ref="RCD23:RCM23"/>
    <mergeCell ref="RCN23:RCW23"/>
    <mergeCell ref="RCX23:RDG23"/>
    <mergeCell ref="RDH23:RDQ23"/>
    <mergeCell ref="RMX23:RNG23"/>
    <mergeCell ref="RNH23:RNQ23"/>
    <mergeCell ref="RNR23:ROA23"/>
    <mergeCell ref="ROB23:ROK23"/>
    <mergeCell ref="ROL23:ROU23"/>
    <mergeCell ref="ROV23:RPE23"/>
    <mergeCell ref="RKP23:RKY23"/>
    <mergeCell ref="RKZ23:RLI23"/>
    <mergeCell ref="RLJ23:RLS23"/>
    <mergeCell ref="RLT23:RMC23"/>
    <mergeCell ref="RMD23:RMM23"/>
    <mergeCell ref="RMN23:RMW23"/>
    <mergeCell ref="RIH23:RIQ23"/>
    <mergeCell ref="RIR23:RJA23"/>
    <mergeCell ref="RJB23:RJK23"/>
    <mergeCell ref="RJL23:RJU23"/>
    <mergeCell ref="RJV23:RKE23"/>
    <mergeCell ref="RKF23:RKO23"/>
    <mergeCell ref="RTV23:RUE23"/>
    <mergeCell ref="RUF23:RUO23"/>
    <mergeCell ref="RUP23:RUY23"/>
    <mergeCell ref="RUZ23:RVI23"/>
    <mergeCell ref="RVJ23:RVS23"/>
    <mergeCell ref="RVT23:RWC23"/>
    <mergeCell ref="RRN23:RRW23"/>
    <mergeCell ref="RRX23:RSG23"/>
    <mergeCell ref="RSH23:RSQ23"/>
    <mergeCell ref="RSR23:RTA23"/>
    <mergeCell ref="RTB23:RTK23"/>
    <mergeCell ref="RTL23:RTU23"/>
    <mergeCell ref="RPF23:RPO23"/>
    <mergeCell ref="RPP23:RPY23"/>
    <mergeCell ref="RPZ23:RQI23"/>
    <mergeCell ref="RQJ23:RQS23"/>
    <mergeCell ref="RQT23:RRC23"/>
    <mergeCell ref="RRD23:RRM23"/>
    <mergeCell ref="SAT23:SBC23"/>
    <mergeCell ref="SBD23:SBM23"/>
    <mergeCell ref="SBN23:SBW23"/>
    <mergeCell ref="SBX23:SCG23"/>
    <mergeCell ref="SCH23:SCQ23"/>
    <mergeCell ref="SCR23:SDA23"/>
    <mergeCell ref="RYL23:RYU23"/>
    <mergeCell ref="RYV23:RZE23"/>
    <mergeCell ref="RZF23:RZO23"/>
    <mergeCell ref="RZP23:RZY23"/>
    <mergeCell ref="RZZ23:SAI23"/>
    <mergeCell ref="SAJ23:SAS23"/>
    <mergeCell ref="RWD23:RWM23"/>
    <mergeCell ref="RWN23:RWW23"/>
    <mergeCell ref="RWX23:RXG23"/>
    <mergeCell ref="RXH23:RXQ23"/>
    <mergeCell ref="RXR23:RYA23"/>
    <mergeCell ref="RYB23:RYK23"/>
    <mergeCell ref="SHR23:SIA23"/>
    <mergeCell ref="SIB23:SIK23"/>
    <mergeCell ref="SIL23:SIU23"/>
    <mergeCell ref="SIV23:SJE23"/>
    <mergeCell ref="SJF23:SJO23"/>
    <mergeCell ref="SJP23:SJY23"/>
    <mergeCell ref="SFJ23:SFS23"/>
    <mergeCell ref="SFT23:SGC23"/>
    <mergeCell ref="SGD23:SGM23"/>
    <mergeCell ref="SGN23:SGW23"/>
    <mergeCell ref="SGX23:SHG23"/>
    <mergeCell ref="SHH23:SHQ23"/>
    <mergeCell ref="SDB23:SDK23"/>
    <mergeCell ref="SDL23:SDU23"/>
    <mergeCell ref="SDV23:SEE23"/>
    <mergeCell ref="SEF23:SEO23"/>
    <mergeCell ref="SEP23:SEY23"/>
    <mergeCell ref="SEZ23:SFI23"/>
    <mergeCell ref="SOP23:SOY23"/>
    <mergeCell ref="SOZ23:SPI23"/>
    <mergeCell ref="SPJ23:SPS23"/>
    <mergeCell ref="SPT23:SQC23"/>
    <mergeCell ref="SQD23:SQM23"/>
    <mergeCell ref="SQN23:SQW23"/>
    <mergeCell ref="SMH23:SMQ23"/>
    <mergeCell ref="SMR23:SNA23"/>
    <mergeCell ref="SNB23:SNK23"/>
    <mergeCell ref="SNL23:SNU23"/>
    <mergeCell ref="SNV23:SOE23"/>
    <mergeCell ref="SOF23:SOO23"/>
    <mergeCell ref="SJZ23:SKI23"/>
    <mergeCell ref="SKJ23:SKS23"/>
    <mergeCell ref="SKT23:SLC23"/>
    <mergeCell ref="SLD23:SLM23"/>
    <mergeCell ref="SLN23:SLW23"/>
    <mergeCell ref="SLX23:SMG23"/>
    <mergeCell ref="SVN23:SVW23"/>
    <mergeCell ref="SVX23:SWG23"/>
    <mergeCell ref="SWH23:SWQ23"/>
    <mergeCell ref="SWR23:SXA23"/>
    <mergeCell ref="SXB23:SXK23"/>
    <mergeCell ref="SXL23:SXU23"/>
    <mergeCell ref="STF23:STO23"/>
    <mergeCell ref="STP23:STY23"/>
    <mergeCell ref="STZ23:SUI23"/>
    <mergeCell ref="SUJ23:SUS23"/>
    <mergeCell ref="SUT23:SVC23"/>
    <mergeCell ref="SVD23:SVM23"/>
    <mergeCell ref="SQX23:SRG23"/>
    <mergeCell ref="SRH23:SRQ23"/>
    <mergeCell ref="SRR23:SSA23"/>
    <mergeCell ref="SSB23:SSK23"/>
    <mergeCell ref="SSL23:SSU23"/>
    <mergeCell ref="SSV23:STE23"/>
    <mergeCell ref="TCL23:TCU23"/>
    <mergeCell ref="TCV23:TDE23"/>
    <mergeCell ref="TDF23:TDO23"/>
    <mergeCell ref="TDP23:TDY23"/>
    <mergeCell ref="TDZ23:TEI23"/>
    <mergeCell ref="TEJ23:TES23"/>
    <mergeCell ref="TAD23:TAM23"/>
    <mergeCell ref="TAN23:TAW23"/>
    <mergeCell ref="TAX23:TBG23"/>
    <mergeCell ref="TBH23:TBQ23"/>
    <mergeCell ref="TBR23:TCA23"/>
    <mergeCell ref="TCB23:TCK23"/>
    <mergeCell ref="SXV23:SYE23"/>
    <mergeCell ref="SYF23:SYO23"/>
    <mergeCell ref="SYP23:SYY23"/>
    <mergeCell ref="SYZ23:SZI23"/>
    <mergeCell ref="SZJ23:SZS23"/>
    <mergeCell ref="SZT23:TAC23"/>
    <mergeCell ref="TJJ23:TJS23"/>
    <mergeCell ref="TJT23:TKC23"/>
    <mergeCell ref="TKD23:TKM23"/>
    <mergeCell ref="TKN23:TKW23"/>
    <mergeCell ref="TKX23:TLG23"/>
    <mergeCell ref="TLH23:TLQ23"/>
    <mergeCell ref="THB23:THK23"/>
    <mergeCell ref="THL23:THU23"/>
    <mergeCell ref="THV23:TIE23"/>
    <mergeCell ref="TIF23:TIO23"/>
    <mergeCell ref="TIP23:TIY23"/>
    <mergeCell ref="TIZ23:TJI23"/>
    <mergeCell ref="TET23:TFC23"/>
    <mergeCell ref="TFD23:TFM23"/>
    <mergeCell ref="TFN23:TFW23"/>
    <mergeCell ref="TFX23:TGG23"/>
    <mergeCell ref="TGH23:TGQ23"/>
    <mergeCell ref="TGR23:THA23"/>
    <mergeCell ref="TQH23:TQQ23"/>
    <mergeCell ref="TQR23:TRA23"/>
    <mergeCell ref="TRB23:TRK23"/>
    <mergeCell ref="TRL23:TRU23"/>
    <mergeCell ref="TRV23:TSE23"/>
    <mergeCell ref="TSF23:TSO23"/>
    <mergeCell ref="TNZ23:TOI23"/>
    <mergeCell ref="TOJ23:TOS23"/>
    <mergeCell ref="TOT23:TPC23"/>
    <mergeCell ref="TPD23:TPM23"/>
    <mergeCell ref="TPN23:TPW23"/>
    <mergeCell ref="TPX23:TQG23"/>
    <mergeCell ref="TLR23:TMA23"/>
    <mergeCell ref="TMB23:TMK23"/>
    <mergeCell ref="TML23:TMU23"/>
    <mergeCell ref="TMV23:TNE23"/>
    <mergeCell ref="TNF23:TNO23"/>
    <mergeCell ref="TNP23:TNY23"/>
    <mergeCell ref="TXF23:TXO23"/>
    <mergeCell ref="TXP23:TXY23"/>
    <mergeCell ref="TXZ23:TYI23"/>
    <mergeCell ref="TYJ23:TYS23"/>
    <mergeCell ref="TYT23:TZC23"/>
    <mergeCell ref="TZD23:TZM23"/>
    <mergeCell ref="TUX23:TVG23"/>
    <mergeCell ref="TVH23:TVQ23"/>
    <mergeCell ref="TVR23:TWA23"/>
    <mergeCell ref="TWB23:TWK23"/>
    <mergeCell ref="TWL23:TWU23"/>
    <mergeCell ref="TWV23:TXE23"/>
    <mergeCell ref="TSP23:TSY23"/>
    <mergeCell ref="TSZ23:TTI23"/>
    <mergeCell ref="TTJ23:TTS23"/>
    <mergeCell ref="TTT23:TUC23"/>
    <mergeCell ref="TUD23:TUM23"/>
    <mergeCell ref="TUN23:TUW23"/>
    <mergeCell ref="UED23:UEM23"/>
    <mergeCell ref="UEN23:UEW23"/>
    <mergeCell ref="UEX23:UFG23"/>
    <mergeCell ref="UFH23:UFQ23"/>
    <mergeCell ref="UFR23:UGA23"/>
    <mergeCell ref="UGB23:UGK23"/>
    <mergeCell ref="UBV23:UCE23"/>
    <mergeCell ref="UCF23:UCO23"/>
    <mergeCell ref="UCP23:UCY23"/>
    <mergeCell ref="UCZ23:UDI23"/>
    <mergeCell ref="UDJ23:UDS23"/>
    <mergeCell ref="UDT23:UEC23"/>
    <mergeCell ref="TZN23:TZW23"/>
    <mergeCell ref="TZX23:UAG23"/>
    <mergeCell ref="UAH23:UAQ23"/>
    <mergeCell ref="UAR23:UBA23"/>
    <mergeCell ref="UBB23:UBK23"/>
    <mergeCell ref="UBL23:UBU23"/>
    <mergeCell ref="ULB23:ULK23"/>
    <mergeCell ref="ULL23:ULU23"/>
    <mergeCell ref="ULV23:UME23"/>
    <mergeCell ref="UMF23:UMO23"/>
    <mergeCell ref="UMP23:UMY23"/>
    <mergeCell ref="UMZ23:UNI23"/>
    <mergeCell ref="UIT23:UJC23"/>
    <mergeCell ref="UJD23:UJM23"/>
    <mergeCell ref="UJN23:UJW23"/>
    <mergeCell ref="UJX23:UKG23"/>
    <mergeCell ref="UKH23:UKQ23"/>
    <mergeCell ref="UKR23:ULA23"/>
    <mergeCell ref="UGL23:UGU23"/>
    <mergeCell ref="UGV23:UHE23"/>
    <mergeCell ref="UHF23:UHO23"/>
    <mergeCell ref="UHP23:UHY23"/>
    <mergeCell ref="UHZ23:UII23"/>
    <mergeCell ref="UIJ23:UIS23"/>
    <mergeCell ref="URZ23:USI23"/>
    <mergeCell ref="USJ23:USS23"/>
    <mergeCell ref="UST23:UTC23"/>
    <mergeCell ref="UTD23:UTM23"/>
    <mergeCell ref="UTN23:UTW23"/>
    <mergeCell ref="UTX23:UUG23"/>
    <mergeCell ref="UPR23:UQA23"/>
    <mergeCell ref="UQB23:UQK23"/>
    <mergeCell ref="UQL23:UQU23"/>
    <mergeCell ref="UQV23:URE23"/>
    <mergeCell ref="URF23:URO23"/>
    <mergeCell ref="URP23:URY23"/>
    <mergeCell ref="UNJ23:UNS23"/>
    <mergeCell ref="UNT23:UOC23"/>
    <mergeCell ref="UOD23:UOM23"/>
    <mergeCell ref="UON23:UOW23"/>
    <mergeCell ref="UOX23:UPG23"/>
    <mergeCell ref="UPH23:UPQ23"/>
    <mergeCell ref="UYX23:UZG23"/>
    <mergeCell ref="UZH23:UZQ23"/>
    <mergeCell ref="UZR23:VAA23"/>
    <mergeCell ref="VAB23:VAK23"/>
    <mergeCell ref="VAL23:VAU23"/>
    <mergeCell ref="VAV23:VBE23"/>
    <mergeCell ref="UWP23:UWY23"/>
    <mergeCell ref="UWZ23:UXI23"/>
    <mergeCell ref="UXJ23:UXS23"/>
    <mergeCell ref="UXT23:UYC23"/>
    <mergeCell ref="UYD23:UYM23"/>
    <mergeCell ref="UYN23:UYW23"/>
    <mergeCell ref="UUH23:UUQ23"/>
    <mergeCell ref="UUR23:UVA23"/>
    <mergeCell ref="UVB23:UVK23"/>
    <mergeCell ref="UVL23:UVU23"/>
    <mergeCell ref="UVV23:UWE23"/>
    <mergeCell ref="UWF23:UWO23"/>
    <mergeCell ref="VFV23:VGE23"/>
    <mergeCell ref="VGF23:VGO23"/>
    <mergeCell ref="VGP23:VGY23"/>
    <mergeCell ref="VGZ23:VHI23"/>
    <mergeCell ref="VHJ23:VHS23"/>
    <mergeCell ref="VHT23:VIC23"/>
    <mergeCell ref="VDN23:VDW23"/>
    <mergeCell ref="VDX23:VEG23"/>
    <mergeCell ref="VEH23:VEQ23"/>
    <mergeCell ref="VER23:VFA23"/>
    <mergeCell ref="VFB23:VFK23"/>
    <mergeCell ref="VFL23:VFU23"/>
    <mergeCell ref="VBF23:VBO23"/>
    <mergeCell ref="VBP23:VBY23"/>
    <mergeCell ref="VBZ23:VCI23"/>
    <mergeCell ref="VCJ23:VCS23"/>
    <mergeCell ref="VCT23:VDC23"/>
    <mergeCell ref="VDD23:VDM23"/>
    <mergeCell ref="VMT23:VNC23"/>
    <mergeCell ref="VND23:VNM23"/>
    <mergeCell ref="VNN23:VNW23"/>
    <mergeCell ref="VNX23:VOG23"/>
    <mergeCell ref="VOH23:VOQ23"/>
    <mergeCell ref="VOR23:VPA23"/>
    <mergeCell ref="VKL23:VKU23"/>
    <mergeCell ref="VKV23:VLE23"/>
    <mergeCell ref="VLF23:VLO23"/>
    <mergeCell ref="VLP23:VLY23"/>
    <mergeCell ref="VLZ23:VMI23"/>
    <mergeCell ref="VMJ23:VMS23"/>
    <mergeCell ref="VID23:VIM23"/>
    <mergeCell ref="VIN23:VIW23"/>
    <mergeCell ref="VIX23:VJG23"/>
    <mergeCell ref="VJH23:VJQ23"/>
    <mergeCell ref="VJR23:VKA23"/>
    <mergeCell ref="VKB23:VKK23"/>
    <mergeCell ref="VTR23:VUA23"/>
    <mergeCell ref="VUB23:VUK23"/>
    <mergeCell ref="VUL23:VUU23"/>
    <mergeCell ref="VUV23:VVE23"/>
    <mergeCell ref="VVF23:VVO23"/>
    <mergeCell ref="VVP23:VVY23"/>
    <mergeCell ref="VRJ23:VRS23"/>
    <mergeCell ref="VRT23:VSC23"/>
    <mergeCell ref="VSD23:VSM23"/>
    <mergeCell ref="VSN23:VSW23"/>
    <mergeCell ref="VSX23:VTG23"/>
    <mergeCell ref="VTH23:VTQ23"/>
    <mergeCell ref="VPB23:VPK23"/>
    <mergeCell ref="VPL23:VPU23"/>
    <mergeCell ref="VPV23:VQE23"/>
    <mergeCell ref="VQF23:VQO23"/>
    <mergeCell ref="VQP23:VQY23"/>
    <mergeCell ref="VQZ23:VRI23"/>
    <mergeCell ref="WAP23:WAY23"/>
    <mergeCell ref="WAZ23:WBI23"/>
    <mergeCell ref="WBJ23:WBS23"/>
    <mergeCell ref="WBT23:WCC23"/>
    <mergeCell ref="WCD23:WCM23"/>
    <mergeCell ref="WCN23:WCW23"/>
    <mergeCell ref="VYH23:VYQ23"/>
    <mergeCell ref="VYR23:VZA23"/>
    <mergeCell ref="VZB23:VZK23"/>
    <mergeCell ref="VZL23:VZU23"/>
    <mergeCell ref="VZV23:WAE23"/>
    <mergeCell ref="WAF23:WAO23"/>
    <mergeCell ref="VVZ23:VWI23"/>
    <mergeCell ref="VWJ23:VWS23"/>
    <mergeCell ref="VWT23:VXC23"/>
    <mergeCell ref="VXD23:VXM23"/>
    <mergeCell ref="VXN23:VXW23"/>
    <mergeCell ref="VXX23:VYG23"/>
    <mergeCell ref="WHN23:WHW23"/>
    <mergeCell ref="WHX23:WIG23"/>
    <mergeCell ref="WIH23:WIQ23"/>
    <mergeCell ref="WIR23:WJA23"/>
    <mergeCell ref="WJB23:WJK23"/>
    <mergeCell ref="WJL23:WJU23"/>
    <mergeCell ref="WFF23:WFO23"/>
    <mergeCell ref="WFP23:WFY23"/>
    <mergeCell ref="WFZ23:WGI23"/>
    <mergeCell ref="WGJ23:WGS23"/>
    <mergeCell ref="WGT23:WHC23"/>
    <mergeCell ref="WHD23:WHM23"/>
    <mergeCell ref="WCX23:WDG23"/>
    <mergeCell ref="WDH23:WDQ23"/>
    <mergeCell ref="WDR23:WEA23"/>
    <mergeCell ref="WEB23:WEK23"/>
    <mergeCell ref="WEL23:WEU23"/>
    <mergeCell ref="WEV23:WFE23"/>
    <mergeCell ref="WOL23:WOU23"/>
    <mergeCell ref="WOV23:WPE23"/>
    <mergeCell ref="WPF23:WPO23"/>
    <mergeCell ref="WPP23:WPY23"/>
    <mergeCell ref="WPZ23:WQI23"/>
    <mergeCell ref="WQJ23:WQS23"/>
    <mergeCell ref="WMD23:WMM23"/>
    <mergeCell ref="WMN23:WMW23"/>
    <mergeCell ref="WMX23:WNG23"/>
    <mergeCell ref="WNH23:WNQ23"/>
    <mergeCell ref="WNR23:WOA23"/>
    <mergeCell ref="WOB23:WOK23"/>
    <mergeCell ref="WJV23:WKE23"/>
    <mergeCell ref="WKF23:WKO23"/>
    <mergeCell ref="WKP23:WKY23"/>
    <mergeCell ref="WKZ23:WLI23"/>
    <mergeCell ref="WLJ23:WLS23"/>
    <mergeCell ref="WLT23:WMC23"/>
    <mergeCell ref="WVJ23:WVS23"/>
    <mergeCell ref="WVT23:WWC23"/>
    <mergeCell ref="WWD23:WWM23"/>
    <mergeCell ref="WWN23:WWW23"/>
    <mergeCell ref="WWX23:WXG23"/>
    <mergeCell ref="WXH23:WXQ23"/>
    <mergeCell ref="WTB23:WTK23"/>
    <mergeCell ref="WTL23:WTU23"/>
    <mergeCell ref="WTV23:WUE23"/>
    <mergeCell ref="WUF23:WUO23"/>
    <mergeCell ref="WUP23:WUY23"/>
    <mergeCell ref="WUZ23:WVI23"/>
    <mergeCell ref="WQT23:WRC23"/>
    <mergeCell ref="WRD23:WRM23"/>
    <mergeCell ref="WRN23:WRW23"/>
    <mergeCell ref="WRX23:WSG23"/>
    <mergeCell ref="WSH23:WSQ23"/>
    <mergeCell ref="WSR23:WTA23"/>
    <mergeCell ref="XEP23:XEY23"/>
    <mergeCell ref="XEZ23:XFC23"/>
    <mergeCell ref="XCH23:XCQ23"/>
    <mergeCell ref="XCR23:XDA23"/>
    <mergeCell ref="XDB23:XDK23"/>
    <mergeCell ref="XDL23:XDU23"/>
    <mergeCell ref="XDV23:XEE23"/>
    <mergeCell ref="XEF23:XEO23"/>
    <mergeCell ref="WZZ23:XAI23"/>
    <mergeCell ref="XAJ23:XAS23"/>
    <mergeCell ref="XAT23:XBC23"/>
    <mergeCell ref="XBD23:XBM23"/>
    <mergeCell ref="XBN23:XBW23"/>
    <mergeCell ref="XBX23:XCG23"/>
    <mergeCell ref="WXR23:WYA23"/>
    <mergeCell ref="WYB23:WYK23"/>
    <mergeCell ref="WYL23:WYU23"/>
    <mergeCell ref="WYV23:WZE23"/>
    <mergeCell ref="WZF23:WZO23"/>
    <mergeCell ref="WZP23:WZY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99B1DD-F6D6-4EAE-8CFA-6F6950F79B32}"/>
</file>

<file path=customXml/itemProps2.xml><?xml version="1.0" encoding="utf-8"?>
<ds:datastoreItem xmlns:ds="http://schemas.openxmlformats.org/officeDocument/2006/customXml" ds:itemID="{52CD3A61-ACA1-4135-8E65-8F7A86814068}"/>
</file>

<file path=customXml/itemProps3.xml><?xml version="1.0" encoding="utf-8"?>
<ds:datastoreItem xmlns:ds="http://schemas.openxmlformats.org/officeDocument/2006/customXml" ds:itemID="{51D92608-9CC7-44BC-A644-3A117BAFEAA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34</vt:i4>
      </vt:variant>
    </vt:vector>
  </HeadingPairs>
  <TitlesOfParts>
    <vt:vector size="37" baseType="lpstr">
      <vt:lpstr>Parameters</vt:lpstr>
      <vt:lpstr>Maand</vt:lpstr>
      <vt:lpstr>4-weken</vt:lpstr>
      <vt:lpstr>'4-weken'!Aantal_dagen_deelname</vt:lpstr>
      <vt:lpstr>Aantal_dagen_deelname</vt:lpstr>
      <vt:lpstr>'4-weken'!Aanvang_deelneming</vt:lpstr>
      <vt:lpstr>Aanvang_deelneming</vt:lpstr>
      <vt:lpstr>'4-weken'!Aanvang_tijdvak</vt:lpstr>
      <vt:lpstr>Aanvang_tijdvak</vt:lpstr>
      <vt:lpstr>'4-weken'!Contracturen</vt:lpstr>
      <vt:lpstr>Contracturen</vt:lpstr>
      <vt:lpstr>'4-weken'!Deeltijdfactor</vt:lpstr>
      <vt:lpstr>Deeltijdfactor</vt:lpstr>
      <vt:lpstr>'4-weken'!Einde_deelneming</vt:lpstr>
      <vt:lpstr>Einde_deelneming</vt:lpstr>
      <vt:lpstr>'4-weken'!Einde_tijdvak</vt:lpstr>
      <vt:lpstr>Einde_tijdvak</vt:lpstr>
      <vt:lpstr>Franchise_OP_NP_basis</vt:lpstr>
      <vt:lpstr>Franchise_OP_NP_excedent</vt:lpstr>
      <vt:lpstr>'4-weken'!Geboortedatum</vt:lpstr>
      <vt:lpstr>Geboortedatum</vt:lpstr>
      <vt:lpstr>Max_pensioengev_salaris_per_jaar_OP_NP_basis</vt:lpstr>
      <vt:lpstr>Max_pensioengev_salaris_per_jaar_OP_NP_excedent</vt:lpstr>
      <vt:lpstr>'4-weken'!Max_pensioengevend_jaarloon_voltijd</vt:lpstr>
      <vt:lpstr>Max_pensioengevend_jaarloon_voltijd</vt:lpstr>
      <vt:lpstr>Max_premie_OP_NP_basis</vt:lpstr>
      <vt:lpstr>Max_premie_OP_NP_excedent</vt:lpstr>
      <vt:lpstr>'4-weken'!Normuren</vt:lpstr>
      <vt:lpstr>Normuren</vt:lpstr>
      <vt:lpstr>'4-weken'!Pensioengevend_jaarloon_voltijd</vt:lpstr>
      <vt:lpstr>Pensioengevend_jaarloon_voltijd</vt:lpstr>
      <vt:lpstr>Pensioengevend_periodeloon</vt:lpstr>
      <vt:lpstr>Premie_perc_OP_NP</vt:lpstr>
      <vt:lpstr>'4-weken'!Premiegrondslag</vt:lpstr>
      <vt:lpstr>Premiegrondslag</vt:lpstr>
      <vt:lpstr>'4-weken'!Verloonde_uren_voor_regeling</vt:lpstr>
      <vt:lpstr>Verloonde_uren_voor_regeling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Rullens</dc:creator>
  <cp:lastModifiedBy>Peter Driehuijs</cp:lastModifiedBy>
  <dcterms:created xsi:type="dcterms:W3CDTF">2017-05-01T12:00:51Z</dcterms:created>
  <dcterms:modified xsi:type="dcterms:W3CDTF">2022-01-05T14:30:34Z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